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bak\Downloads\koveskal\"/>
    </mc:Choice>
  </mc:AlternateContent>
  <xr:revisionPtr revIDLastSave="0" documentId="8_{E4390893-2191-46F4-B5FD-6EA4D428B36C}" xr6:coauthVersionLast="47" xr6:coauthVersionMax="47" xr10:uidLastSave="{00000000-0000-0000-0000-000000000000}"/>
  <bookViews>
    <workbookView xWindow="-120" yWindow="-120" windowWidth="29040" windowHeight="15720"/>
  </bookViews>
  <sheets>
    <sheet name="ütemterv" sheetId="4" r:id="rId1"/>
    <sheet name="közvetett támogatások" sheetId="5" r:id="rId2"/>
    <sheet name="áht.29A" sheetId="6" r:id="rId3"/>
  </sheets>
  <definedNames>
    <definedName name="_xlnm.Print_Area" localSheetId="2">áht.29A!$A$1:$H$38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6" l="1"/>
  <c r="E38" i="6" s="1"/>
  <c r="E24" i="6"/>
  <c r="E14" i="6"/>
  <c r="E8" i="6"/>
  <c r="E22" i="6"/>
  <c r="O17" i="4"/>
  <c r="D14" i="6"/>
  <c r="E12" i="5"/>
  <c r="E6" i="5"/>
  <c r="O20" i="4"/>
  <c r="G31" i="6"/>
  <c r="F31" i="6"/>
  <c r="F38" i="6"/>
  <c r="G24" i="6"/>
  <c r="F24" i="6"/>
  <c r="G14" i="6"/>
  <c r="F14" i="6"/>
  <c r="F22" i="6" s="1"/>
  <c r="G8" i="6"/>
  <c r="F8" i="6"/>
  <c r="D16" i="5"/>
  <c r="E14" i="5"/>
  <c r="E10" i="5"/>
  <c r="E8" i="5"/>
  <c r="E16" i="5"/>
  <c r="C16" i="5"/>
  <c r="L26" i="4"/>
  <c r="M26" i="4"/>
  <c r="H31" i="6"/>
  <c r="H38" i="6" s="1"/>
  <c r="D31" i="6"/>
  <c r="H24" i="6"/>
  <c r="D24" i="6"/>
  <c r="D38" i="6"/>
  <c r="H14" i="6"/>
  <c r="H8" i="6"/>
  <c r="H22" i="6" s="1"/>
  <c r="D8" i="6"/>
  <c r="D22" i="6" s="1"/>
  <c r="D26" i="4"/>
  <c r="E26" i="4"/>
  <c r="F26" i="4"/>
  <c r="G26" i="4"/>
  <c r="H26" i="4"/>
  <c r="I26" i="4"/>
  <c r="J26" i="4"/>
  <c r="K26" i="4"/>
  <c r="N26" i="4"/>
  <c r="D15" i="4"/>
  <c r="E15" i="4"/>
  <c r="F15" i="4"/>
  <c r="G15" i="4"/>
  <c r="H15" i="4"/>
  <c r="I15" i="4"/>
  <c r="J15" i="4"/>
  <c r="K15" i="4"/>
  <c r="L15" i="4"/>
  <c r="M15" i="4"/>
  <c r="N15" i="4"/>
  <c r="O25" i="4"/>
  <c r="C15" i="4"/>
  <c r="O13" i="4"/>
  <c r="O14" i="4"/>
  <c r="O23" i="4"/>
  <c r="O22" i="4"/>
  <c r="O19" i="4"/>
  <c r="C26" i="4"/>
  <c r="O7" i="4"/>
  <c r="O8" i="4"/>
  <c r="O9" i="4"/>
  <c r="O10" i="4"/>
  <c r="O11" i="4"/>
  <c r="O12" i="4"/>
  <c r="O18" i="4"/>
  <c r="O26" i="4" s="1"/>
  <c r="O21" i="4"/>
  <c r="O24" i="4"/>
  <c r="G38" i="6"/>
  <c r="G22" i="6"/>
  <c r="O15" i="4"/>
</calcChain>
</file>

<file path=xl/sharedStrings.xml><?xml version="1.0" encoding="utf-8"?>
<sst xmlns="http://schemas.openxmlformats.org/spreadsheetml/2006/main" count="125" uniqueCount="86">
  <si>
    <t>előirányzat-felhasználási ÜTEMTERV</t>
  </si>
  <si>
    <t>Ssz.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</si>
  <si>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</si>
  <si>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</si>
  <si>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</si>
  <si>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</si>
  <si>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</si>
  <si>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</si>
  <si>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</si>
  <si>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</si>
  <si>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</si>
  <si>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BEVÉTELEK összesen</t>
  </si>
  <si>
    <t>Felújítások</t>
  </si>
  <si>
    <t>KIADÁSOK összesen</t>
  </si>
  <si>
    <t>Kedvezmény összege (ezer Ft)</t>
  </si>
  <si>
    <t>Mentesség összege (ezer Ft)</t>
  </si>
  <si>
    <t>Összesen (ezer Ft)</t>
  </si>
  <si>
    <t>Telekadó</t>
  </si>
  <si>
    <t>Iparűzési adó</t>
  </si>
  <si>
    <t>Gépjárműadó</t>
  </si>
  <si>
    <t>Építményadó</t>
  </si>
  <si>
    <t>B1</t>
  </si>
  <si>
    <t>B3</t>
  </si>
  <si>
    <t>Közhatalmi bevételek</t>
  </si>
  <si>
    <t>B4</t>
  </si>
  <si>
    <t>Működési bevételek</t>
  </si>
  <si>
    <t>B6</t>
  </si>
  <si>
    <t>Működési célú átvett pénzeszközök</t>
  </si>
  <si>
    <t>B2</t>
  </si>
  <si>
    <t>B5</t>
  </si>
  <si>
    <t>Felhalmozási bevételek</t>
  </si>
  <si>
    <t>B7</t>
  </si>
  <si>
    <t>Felhalmozási célú átvett pénzeszközök</t>
  </si>
  <si>
    <t>B8</t>
  </si>
  <si>
    <t>Finanszírozási bevételek</t>
  </si>
  <si>
    <t>K1</t>
  </si>
  <si>
    <t>Személyi juttatás</t>
  </si>
  <si>
    <t>K2</t>
  </si>
  <si>
    <t>Munkaadót terhelő járulékok</t>
  </si>
  <si>
    <t>K3</t>
  </si>
  <si>
    <t>Dologi kiadások</t>
  </si>
  <si>
    <t>K4</t>
  </si>
  <si>
    <t>Ellátotak pénzbeli juttatásai</t>
  </si>
  <si>
    <t>K5</t>
  </si>
  <si>
    <t>Egyéb működési célú kiadások</t>
  </si>
  <si>
    <t>K6</t>
  </si>
  <si>
    <t>Beruházások</t>
  </si>
  <si>
    <t>K7</t>
  </si>
  <si>
    <t xml:space="preserve">K8 </t>
  </si>
  <si>
    <t>Egyéb felhalmozási célú kiadások</t>
  </si>
  <si>
    <t>K9</t>
  </si>
  <si>
    <t>Finanszírozási kiadások</t>
  </si>
  <si>
    <t xml:space="preserve">Összesen </t>
  </si>
  <si>
    <t>Felhalmozási célú támogatások államh belülről</t>
  </si>
  <si>
    <t>Működési célú támogatások államh belülről</t>
  </si>
  <si>
    <t>KÖVESKÁL KÖZSÉG ÖNKORMÁNYZATA</t>
  </si>
  <si>
    <t>Kommunális adó</t>
  </si>
  <si>
    <t>sorszám</t>
  </si>
  <si>
    <t>Kiadási jogcímek</t>
  </si>
  <si>
    <t>Működési bevételek összesen:</t>
  </si>
  <si>
    <t>Működési célú támogatások államháztartáson belülről</t>
  </si>
  <si>
    <t>Felhalmozási bevételek összesen:</t>
  </si>
  <si>
    <t>BEVÉTELEK összesen:</t>
  </si>
  <si>
    <t>Működési kiadások összesen:</t>
  </si>
  <si>
    <t>Felhalmozási célú támogatások államháztartáson belülről</t>
  </si>
  <si>
    <t>B1-B8</t>
  </si>
  <si>
    <t>Felhalmozási kiadások összesen:</t>
  </si>
  <si>
    <t>KIADÁSOK összesen:</t>
  </si>
  <si>
    <t>K1-K9</t>
  </si>
  <si>
    <t>KIADÁSOK ÖSSZESEN:</t>
  </si>
  <si>
    <t>(adatok Ft-ban)</t>
  </si>
  <si>
    <t>Augusztus</t>
  </si>
  <si>
    <t>Szeptember</t>
  </si>
  <si>
    <t>November</t>
  </si>
  <si>
    <t>December</t>
  </si>
  <si>
    <t>Összesen:</t>
  </si>
  <si>
    <t>Áht.29/A.§ szerinti tervszámmal Ft-ban</t>
  </si>
  <si>
    <t>2023. évi előirányzat</t>
  </si>
  <si>
    <t>2024. évi előirányzat</t>
  </si>
  <si>
    <t>2025. évi előirányzat</t>
  </si>
  <si>
    <t>2023. évi Költségvetés Mérlege</t>
  </si>
  <si>
    <t>2026. évi előirányzat</t>
  </si>
  <si>
    <t>2023. évi KÖZVETETT TÁMOGATÁSOK</t>
  </si>
  <si>
    <t>2023. évi módosított előirányzat</t>
  </si>
  <si>
    <t>2023.év III. módosítás</t>
  </si>
  <si>
    <t>III.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</si>
</sst>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2"/>
      <name val="Times New Roman"/>
      <charset val="238"/>
    </font>
    <font>
      <sz val="12"/>
      <name val="Times New Roman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20"/>
      <name val="Times New Roman"/>
      <family val="1"/>
      <charset val="238"/>
    </font>
    <font>
      <sz val="13"/>
      <color indexed="20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0" fillId="17" borderId="7" applyNumberFormat="0" applyFont="0" applyAlignment="0" applyProtection="0"/>
    <xf numFmtId="0" fontId="13" fillId="4" borderId="0" applyNumberFormat="0" applyBorder="0" applyAlignment="0" applyProtection="0"/>
    <xf numFmtId="0" fontId="14" fillId="18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21" fillId="0" borderId="0"/>
    <xf numFmtId="0" fontId="1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</cellStyleXfs>
  <cellXfs count="87">
    <xf numFmtId="0" fontId="0" fillId="0" borderId="0" xfId="0"/>
    <xf numFmtId="0" fontId="21" fillId="0" borderId="0" xfId="34" applyFont="1"/>
    <xf numFmtId="0" fontId="21" fillId="0" borderId="0" xfId="34" applyFont="1" applyAlignment="1">
      <alignment horizontal="center"/>
    </xf>
    <xf numFmtId="0" fontId="22" fillId="0" borderId="0" xfId="34" applyFont="1" applyAlignment="1">
      <alignment horizontal="center"/>
    </xf>
    <xf numFmtId="0" fontId="24" fillId="0" borderId="0" xfId="34" applyFont="1" applyBorder="1" applyAlignment="1"/>
    <xf numFmtId="0" fontId="25" fillId="0" borderId="0" xfId="34" applyFont="1"/>
    <xf numFmtId="0" fontId="28" fillId="0" borderId="0" xfId="34" applyFont="1" applyAlignment="1">
      <alignment vertical="center"/>
    </xf>
    <xf numFmtId="3" fontId="23" fillId="0" borderId="0" xfId="34" applyNumberFormat="1" applyFont="1" applyBorder="1"/>
    <xf numFmtId="0" fontId="28" fillId="0" borderId="0" xfId="34" applyFont="1" applyAlignment="1">
      <alignment horizontal="right" vertical="center"/>
    </xf>
    <xf numFmtId="0" fontId="29" fillId="0" borderId="0" xfId="34" applyFont="1"/>
    <xf numFmtId="0" fontId="1" fillId="0" borderId="0" xfId="34"/>
    <xf numFmtId="0" fontId="30" fillId="0" borderId="10" xfId="34" applyFont="1" applyBorder="1"/>
    <xf numFmtId="0" fontId="30" fillId="0" borderId="10" xfId="34" applyFont="1" applyBorder="1" applyAlignment="1">
      <alignment horizontal="right"/>
    </xf>
    <xf numFmtId="0" fontId="30" fillId="0" borderId="0" xfId="34" applyFont="1" applyBorder="1"/>
    <xf numFmtId="0" fontId="30" fillId="0" borderId="0" xfId="34" applyFont="1" applyBorder="1" applyAlignment="1">
      <alignment horizontal="right"/>
    </xf>
    <xf numFmtId="3" fontId="30" fillId="0" borderId="0" xfId="34" applyNumberFormat="1" applyFont="1" applyAlignment="1">
      <alignment horizontal="right"/>
    </xf>
    <xf numFmtId="0" fontId="21" fillId="0" borderId="0" xfId="34" applyFont="1" applyAlignment="1"/>
    <xf numFmtId="49" fontId="30" fillId="0" borderId="0" xfId="34" applyNumberFormat="1" applyFont="1" applyAlignment="1">
      <alignment horizontal="right"/>
    </xf>
    <xf numFmtId="0" fontId="30" fillId="0" borderId="0" xfId="34" applyFont="1"/>
    <xf numFmtId="0" fontId="21" fillId="0" borderId="0" xfId="34" applyFont="1" applyBorder="1"/>
    <xf numFmtId="3" fontId="30" fillId="0" borderId="0" xfId="34" applyNumberFormat="1" applyFont="1" applyBorder="1" applyAlignment="1">
      <alignment horizontal="right"/>
    </xf>
    <xf numFmtId="3" fontId="23" fillId="0" borderId="11" xfId="34" applyNumberFormat="1" applyFont="1" applyBorder="1"/>
    <xf numFmtId="3" fontId="28" fillId="0" borderId="12" xfId="34" applyNumberFormat="1" applyFont="1" applyBorder="1"/>
    <xf numFmtId="3" fontId="31" fillId="0" borderId="0" xfId="34" applyNumberFormat="1" applyFont="1" applyAlignment="1">
      <alignment horizontal="right"/>
    </xf>
    <xf numFmtId="0" fontId="30" fillId="0" borderId="0" xfId="34" applyFont="1" applyAlignment="1"/>
    <xf numFmtId="3" fontId="30" fillId="0" borderId="0" xfId="34" applyNumberFormat="1" applyFont="1" applyBorder="1" applyAlignment="1">
      <alignment horizontal="right" vertical="justify" wrapText="1"/>
    </xf>
    <xf numFmtId="3" fontId="26" fillId="0" borderId="0" xfId="34" applyNumberFormat="1" applyFont="1" applyBorder="1" applyAlignment="1">
      <alignment horizontal="right" wrapText="1"/>
    </xf>
    <xf numFmtId="3" fontId="28" fillId="0" borderId="0" xfId="34" applyNumberFormat="1" applyFont="1" applyBorder="1" applyAlignment="1">
      <alignment horizontal="right" vertical="justify" wrapText="1"/>
    </xf>
    <xf numFmtId="0" fontId="28" fillId="0" borderId="12" xfId="0" applyFont="1" applyBorder="1"/>
    <xf numFmtId="0" fontId="28" fillId="0" borderId="12" xfId="0" applyFont="1" applyBorder="1" applyAlignment="1">
      <alignment horizontal="justify"/>
    </xf>
    <xf numFmtId="0" fontId="28" fillId="0" borderId="12" xfId="0" applyFont="1" applyBorder="1" applyAlignment="1">
      <alignment horizontal="left"/>
    </xf>
    <xf numFmtId="0" fontId="26" fillId="0" borderId="12" xfId="34" applyFont="1" applyBorder="1" applyAlignment="1"/>
    <xf numFmtId="0" fontId="27" fillId="0" borderId="12" xfId="34" applyFont="1" applyBorder="1" applyAlignment="1"/>
    <xf numFmtId="0" fontId="26" fillId="0" borderId="12" xfId="0" applyFont="1" applyBorder="1"/>
    <xf numFmtId="0" fontId="26" fillId="0" borderId="12" xfId="0" applyFont="1" applyBorder="1" applyAlignment="1">
      <alignment horizontal="left"/>
    </xf>
    <xf numFmtId="0" fontId="28" fillId="20" borderId="12" xfId="34" applyFont="1" applyFill="1" applyBorder="1" applyAlignment="1">
      <alignment horizontal="right" vertical="center"/>
    </xf>
    <xf numFmtId="0" fontId="26" fillId="20" borderId="12" xfId="34" applyFont="1" applyFill="1" applyBorder="1" applyAlignment="1">
      <alignment vertical="center"/>
    </xf>
    <xf numFmtId="3" fontId="26" fillId="20" borderId="12" xfId="34" applyNumberFormat="1" applyFont="1" applyFill="1" applyBorder="1"/>
    <xf numFmtId="0" fontId="28" fillId="20" borderId="12" xfId="34" applyFont="1" applyFill="1" applyBorder="1" applyAlignment="1">
      <alignment vertical="center"/>
    </xf>
    <xf numFmtId="0" fontId="30" fillId="20" borderId="0" xfId="34" applyFont="1" applyFill="1"/>
    <xf numFmtId="3" fontId="30" fillId="20" borderId="0" xfId="34" applyNumberFormat="1" applyFont="1" applyFill="1" applyAlignment="1">
      <alignment horizontal="right"/>
    </xf>
    <xf numFmtId="0" fontId="21" fillId="0" borderId="0" xfId="32" applyFont="1"/>
    <xf numFmtId="0" fontId="21" fillId="0" borderId="0" xfId="32" applyFont="1" applyAlignment="1">
      <alignment horizontal="right"/>
    </xf>
    <xf numFmtId="0" fontId="10" fillId="0" borderId="0" xfId="32" applyFont="1" applyAlignment="1"/>
    <xf numFmtId="0" fontId="21" fillId="0" borderId="0" xfId="32" applyFont="1" applyAlignment="1">
      <alignment horizontal="center" vertical="center"/>
    </xf>
    <xf numFmtId="0" fontId="21" fillId="0" borderId="12" xfId="32" applyFont="1" applyBorder="1"/>
    <xf numFmtId="0" fontId="21" fillId="0" borderId="12" xfId="32" applyFont="1" applyBorder="1" applyAlignment="1">
      <alignment horizontal="center" vertical="center" textRotation="90"/>
    </xf>
    <xf numFmtId="0" fontId="30" fillId="0" borderId="12" xfId="32" applyFont="1" applyBorder="1" applyAlignment="1">
      <alignment horizontal="center" vertical="center"/>
    </xf>
    <xf numFmtId="0" fontId="21" fillId="0" borderId="12" xfId="32" applyFont="1" applyBorder="1" applyAlignment="1">
      <alignment wrapText="1"/>
    </xf>
    <xf numFmtId="0" fontId="30" fillId="0" borderId="13" xfId="32" applyFont="1" applyBorder="1"/>
    <xf numFmtId="0" fontId="30" fillId="0" borderId="14" xfId="32" applyFont="1" applyBorder="1"/>
    <xf numFmtId="0" fontId="30" fillId="0" borderId="15" xfId="32" applyFont="1" applyBorder="1"/>
    <xf numFmtId="3" fontId="30" fillId="0" borderId="16" xfId="32" applyNumberFormat="1" applyFont="1" applyBorder="1"/>
    <xf numFmtId="0" fontId="21" fillId="0" borderId="17" xfId="32" applyFont="1" applyBorder="1"/>
    <xf numFmtId="0" fontId="21" fillId="0" borderId="11" xfId="32" applyFont="1" applyBorder="1"/>
    <xf numFmtId="0" fontId="21" fillId="0" borderId="0" xfId="32" applyFont="1" applyBorder="1" applyAlignment="1">
      <alignment horizontal="left"/>
    </xf>
    <xf numFmtId="3" fontId="21" fillId="0" borderId="18" xfId="32" applyNumberFormat="1" applyFont="1" applyBorder="1"/>
    <xf numFmtId="0" fontId="30" fillId="0" borderId="17" xfId="32" applyFont="1" applyBorder="1"/>
    <xf numFmtId="0" fontId="30" fillId="0" borderId="0" xfId="32" applyFont="1" applyBorder="1" applyAlignment="1">
      <alignment horizontal="left"/>
    </xf>
    <xf numFmtId="3" fontId="30" fillId="0" borderId="18" xfId="32" applyNumberFormat="1" applyFont="1" applyBorder="1"/>
    <xf numFmtId="0" fontId="30" fillId="0" borderId="0" xfId="32" applyFont="1"/>
    <xf numFmtId="0" fontId="30" fillId="0" borderId="19" xfId="32" applyFont="1" applyBorder="1"/>
    <xf numFmtId="0" fontId="21" fillId="0" borderId="0" xfId="32" applyFont="1" applyBorder="1"/>
    <xf numFmtId="0" fontId="21" fillId="0" borderId="10" xfId="32" applyFont="1" applyBorder="1"/>
    <xf numFmtId="0" fontId="30" fillId="0" borderId="17" xfId="32" applyFont="1" applyBorder="1" applyAlignment="1">
      <alignment horizontal="left"/>
    </xf>
    <xf numFmtId="0" fontId="30" fillId="0" borderId="0" xfId="32" applyFont="1" applyBorder="1"/>
    <xf numFmtId="0" fontId="30" fillId="0" borderId="11" xfId="32" applyFont="1" applyBorder="1"/>
    <xf numFmtId="0" fontId="21" fillId="0" borderId="18" xfId="32" applyFont="1" applyBorder="1"/>
    <xf numFmtId="0" fontId="30" fillId="21" borderId="20" xfId="32" applyFont="1" applyFill="1" applyBorder="1"/>
    <xf numFmtId="0" fontId="30" fillId="21" borderId="10" xfId="32" applyFont="1" applyFill="1" applyBorder="1"/>
    <xf numFmtId="3" fontId="30" fillId="21" borderId="21" xfId="32" applyNumberFormat="1" applyFont="1" applyFill="1" applyBorder="1"/>
    <xf numFmtId="0" fontId="30" fillId="0" borderId="11" xfId="32" applyFont="1" applyBorder="1" applyAlignment="1">
      <alignment horizontal="left"/>
    </xf>
    <xf numFmtId="0" fontId="30" fillId="0" borderId="0" xfId="32" applyFont="1" applyBorder="1" applyAlignment="1">
      <alignment horizontal="justify"/>
    </xf>
    <xf numFmtId="0" fontId="21" fillId="0" borderId="0" xfId="32" applyFont="1" applyBorder="1" applyAlignment="1">
      <alignment horizontal="justify"/>
    </xf>
    <xf numFmtId="0" fontId="30" fillId="0" borderId="10" xfId="32" applyFont="1" applyBorder="1"/>
    <xf numFmtId="3" fontId="26" fillId="0" borderId="0" xfId="34" applyNumberFormat="1" applyFont="1" applyAlignment="1">
      <alignment horizontal="right"/>
    </xf>
    <xf numFmtId="0" fontId="21" fillId="0" borderId="0" xfId="34" applyFont="1" applyAlignment="1">
      <alignment horizontal="center"/>
    </xf>
    <xf numFmtId="0" fontId="23" fillId="0" borderId="0" xfId="34" applyFont="1" applyBorder="1" applyAlignment="1">
      <alignment horizontal="center"/>
    </xf>
    <xf numFmtId="0" fontId="30" fillId="0" borderId="10" xfId="34" applyFont="1" applyBorder="1" applyAlignment="1">
      <alignment horizontal="right"/>
    </xf>
    <xf numFmtId="0" fontId="21" fillId="0" borderId="0" xfId="32" applyFont="1" applyAlignment="1">
      <alignment horizontal="right"/>
    </xf>
    <xf numFmtId="0" fontId="10" fillId="0" borderId="0" xfId="32" applyFont="1" applyAlignment="1"/>
    <xf numFmtId="0" fontId="10" fillId="0" borderId="0" xfId="32" applyAlignment="1"/>
    <xf numFmtId="0" fontId="21" fillId="0" borderId="0" xfId="33" applyAlignment="1"/>
    <xf numFmtId="0" fontId="21" fillId="0" borderId="0" xfId="32" applyFont="1" applyAlignment="1">
      <alignment horizontal="center" vertical="center"/>
    </xf>
    <xf numFmtId="0" fontId="21" fillId="0" borderId="10" xfId="32" applyFont="1" applyBorder="1" applyAlignment="1">
      <alignment horizontal="center" vertical="center"/>
    </xf>
    <xf numFmtId="0" fontId="21" fillId="0" borderId="10" xfId="33" applyBorder="1" applyAlignment="1"/>
    <xf numFmtId="0" fontId="0" fillId="0" borderId="0" xfId="0" applyAlignment="1"/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32"/>
    <cellStyle name="Normál 3" xfId="33"/>
    <cellStyle name="Normál_2010. évi költségvetés mellékletek" xfId="34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Normal="100" zoomScaleSheetLayoutView="100" workbookViewId="0">
      <selection activeCell="N33" sqref="N33"/>
    </sheetView>
  </sheetViews>
  <sheetFormatPr defaultRowHeight="15.75" x14ac:dyDescent="0.25"/>
  <cols>
    <col min="1" max="1" width="2.875" style="1" customWidth="1"/>
    <col min="2" max="2" width="31.125" style="1" customWidth="1"/>
    <col min="3" max="5" width="8.625" style="10" bestFit="1" customWidth="1"/>
    <col min="6" max="6" width="9.5" style="10" bestFit="1" customWidth="1"/>
    <col min="7" max="14" width="8.625" style="10" bestFit="1" customWidth="1"/>
    <col min="15" max="15" width="9.5" style="10" bestFit="1" customWidth="1"/>
    <col min="16" max="16384" width="9" style="10"/>
  </cols>
  <sheetData>
    <row r="1" spans="1:15" s="1" customFormat="1" x14ac:dyDescent="0.25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1" customFormat="1" x14ac:dyDescent="0.25">
      <c r="A2" s="76" t="s">
        <v>84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1" customFormat="1" x14ac:dyDescent="0.25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1" customFormat="1" x14ac:dyDescent="0.25">
      <c r="A4" s="76" t="s">
        <v>70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s="5" customFormat="1" ht="16.5" x14ac:dyDescent="0.25">
      <c r="A5" s="3"/>
      <c r="B5" s="3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4"/>
    </row>
    <row r="6" spans="1:15" s="1" customFormat="1" x14ac:dyDescent="0.25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32" t="s">
        <v>71</v>
      </c>
      <c r="K6" s="31" t="s">
        <v>72</v>
      </c>
      <c r="L6" s="31" t="s">
        <v>10</v>
      </c>
      <c r="M6" s="31" t="s">
        <v>73</v>
      </c>
      <c r="N6" s="31" t="s">
        <v>74</v>
      </c>
      <c r="O6" s="31" t="s">
        <v>75</v>
      </c>
    </row>
    <row r="7" spans="1:15" s="1" customFormat="1" x14ac:dyDescent="0.25">
      <c r="A7" s="28" t="s">
        <v>21</v>
      </c>
      <c r="B7" s="30" t="s">
        <v>54</v>
      </c>
      <c r="C7" s="22">
        <v>6026952</v>
      </c>
      <c r="D7" s="22">
        <v>6026952</v>
      </c>
      <c r="E7" s="22">
        <v>6026952</v>
      </c>
      <c r="F7" s="22">
        <v>6026952</v>
      </c>
      <c r="G7" s="22">
        <v>6026952</v>
      </c>
      <c r="H7" s="22">
        <v>6026952</v>
      </c>
      <c r="I7" s="22">
        <v>6026952</v>
      </c>
      <c r="J7" s="22">
        <v>6026952</v>
      </c>
      <c r="K7" s="22">
        <v>6026952</v>
      </c>
      <c r="L7" s="22">
        <v>6026952</v>
      </c>
      <c r="M7" s="22">
        <v>6026952</v>
      </c>
      <c r="N7" s="22">
        <v>6026947</v>
      </c>
      <c r="O7" s="22">
        <f t="shared" ref="O7:O13" si="0">SUM(C7:N7)</f>
        <v>72323419</v>
      </c>
    </row>
    <row r="8" spans="1:15" s="1" customFormat="1" x14ac:dyDescent="0.25">
      <c r="A8" s="28" t="s">
        <v>22</v>
      </c>
      <c r="B8" s="30" t="s">
        <v>23</v>
      </c>
      <c r="C8" s="22">
        <v>800000</v>
      </c>
      <c r="D8" s="22">
        <v>180000</v>
      </c>
      <c r="E8" s="22">
        <v>7200000</v>
      </c>
      <c r="F8" s="22">
        <v>4570000</v>
      </c>
      <c r="G8" s="22">
        <v>3970000</v>
      </c>
      <c r="H8" s="22">
        <v>800000</v>
      </c>
      <c r="I8" s="22">
        <v>901799</v>
      </c>
      <c r="J8" s="22">
        <v>890000</v>
      </c>
      <c r="K8" s="22">
        <v>9700000</v>
      </c>
      <c r="L8" s="22">
        <v>5650000</v>
      </c>
      <c r="M8" s="22">
        <v>16608706</v>
      </c>
      <c r="N8" s="22">
        <v>1970000</v>
      </c>
      <c r="O8" s="22">
        <f t="shared" si="0"/>
        <v>53240505</v>
      </c>
    </row>
    <row r="9" spans="1:15" s="1" customFormat="1" x14ac:dyDescent="0.25">
      <c r="A9" s="28" t="s">
        <v>24</v>
      </c>
      <c r="B9" s="30" t="s">
        <v>25</v>
      </c>
      <c r="C9" s="22">
        <v>1145000</v>
      </c>
      <c r="D9" s="22">
        <v>1145000</v>
      </c>
      <c r="E9" s="22">
        <v>1145000</v>
      </c>
      <c r="F9" s="22">
        <v>1145000</v>
      </c>
      <c r="G9" s="22">
        <v>1145000</v>
      </c>
      <c r="H9" s="22">
        <v>1145000</v>
      </c>
      <c r="I9" s="22">
        <v>2026830</v>
      </c>
      <c r="J9" s="22">
        <v>2026830</v>
      </c>
      <c r="K9" s="22">
        <v>2026830</v>
      </c>
      <c r="L9" s="22">
        <v>2026830</v>
      </c>
      <c r="M9" s="22">
        <v>2026830</v>
      </c>
      <c r="N9" s="22">
        <v>2026829</v>
      </c>
      <c r="O9" s="22">
        <f t="shared" si="0"/>
        <v>19030979</v>
      </c>
    </row>
    <row r="10" spans="1:15" s="1" customFormat="1" x14ac:dyDescent="0.25">
      <c r="A10" s="28" t="s">
        <v>26</v>
      </c>
      <c r="B10" s="30" t="s">
        <v>27</v>
      </c>
      <c r="C10" s="22">
        <v>350000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f t="shared" si="0"/>
        <v>350000</v>
      </c>
    </row>
    <row r="11" spans="1:15" s="1" customFormat="1" x14ac:dyDescent="0.25">
      <c r="A11" s="28" t="s">
        <v>28</v>
      </c>
      <c r="B11" s="30" t="s">
        <v>53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f t="shared" si="0"/>
        <v>0</v>
      </c>
    </row>
    <row r="12" spans="1:15" s="1" customFormat="1" x14ac:dyDescent="0.25">
      <c r="A12" s="28" t="s">
        <v>29</v>
      </c>
      <c r="B12" s="30" t="s"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1600000</v>
      </c>
      <c r="O12" s="22">
        <f t="shared" si="0"/>
        <v>1600000</v>
      </c>
    </row>
    <row r="13" spans="1:15" s="1" customFormat="1" x14ac:dyDescent="0.25">
      <c r="A13" s="28" t="s">
        <v>31</v>
      </c>
      <c r="B13" s="30" t="s">
        <v>32</v>
      </c>
      <c r="C13" s="22">
        <v>8400</v>
      </c>
      <c r="D13" s="22">
        <v>8400</v>
      </c>
      <c r="E13" s="22">
        <v>0</v>
      </c>
      <c r="F13" s="22">
        <v>0</v>
      </c>
      <c r="G13" s="22"/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f t="shared" si="0"/>
        <v>16800</v>
      </c>
    </row>
    <row r="14" spans="1:15" s="1" customFormat="1" x14ac:dyDescent="0.25">
      <c r="A14" s="33" t="s">
        <v>33</v>
      </c>
      <c r="B14" s="34" t="s">
        <v>34</v>
      </c>
      <c r="C14" s="22">
        <v>24545668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>
        <v>2031166</v>
      </c>
      <c r="O14" s="22">
        <f>SUM(C14:N14)</f>
        <v>26576834</v>
      </c>
    </row>
    <row r="15" spans="1:15" s="1" customFormat="1" x14ac:dyDescent="0.25">
      <c r="A15" s="35"/>
      <c r="B15" s="36" t="s">
        <v>11</v>
      </c>
      <c r="C15" s="37">
        <f>SUM(C7:C14)</f>
        <v>32876020</v>
      </c>
      <c r="D15" s="37">
        <f t="shared" ref="D15:N15" si="1">SUM(D7:D14)</f>
        <v>7360352</v>
      </c>
      <c r="E15" s="37">
        <f t="shared" si="1"/>
        <v>14371952</v>
      </c>
      <c r="F15" s="37">
        <f t="shared" si="1"/>
        <v>11741952</v>
      </c>
      <c r="G15" s="37">
        <f t="shared" si="1"/>
        <v>11141952</v>
      </c>
      <c r="H15" s="37">
        <f t="shared" si="1"/>
        <v>7971952</v>
      </c>
      <c r="I15" s="37">
        <f t="shared" si="1"/>
        <v>8955581</v>
      </c>
      <c r="J15" s="37">
        <f t="shared" si="1"/>
        <v>8943782</v>
      </c>
      <c r="K15" s="37">
        <f t="shared" si="1"/>
        <v>17753782</v>
      </c>
      <c r="L15" s="37">
        <f t="shared" si="1"/>
        <v>13703782</v>
      </c>
      <c r="M15" s="37">
        <f t="shared" si="1"/>
        <v>24662488</v>
      </c>
      <c r="N15" s="37">
        <f t="shared" si="1"/>
        <v>13654942</v>
      </c>
      <c r="O15" s="37">
        <f>SUM(O7:O14)</f>
        <v>173138537</v>
      </c>
    </row>
    <row r="16" spans="1:15" s="5" customFormat="1" x14ac:dyDescent="0.25">
      <c r="A16" s="8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1"/>
    </row>
    <row r="17" spans="1:15" s="1" customFormat="1" x14ac:dyDescent="0.25">
      <c r="A17" s="28" t="s">
        <v>35</v>
      </c>
      <c r="B17" s="29" t="s">
        <v>36</v>
      </c>
      <c r="C17" s="22">
        <v>2308105</v>
      </c>
      <c r="D17" s="22">
        <v>2308105</v>
      </c>
      <c r="E17" s="22">
        <v>2308105</v>
      </c>
      <c r="F17" s="22">
        <v>2308105</v>
      </c>
      <c r="G17" s="22">
        <v>2308105</v>
      </c>
      <c r="H17" s="22">
        <v>2308105</v>
      </c>
      <c r="I17" s="22">
        <v>2308105</v>
      </c>
      <c r="J17" s="22">
        <v>2308105</v>
      </c>
      <c r="K17" s="22">
        <v>2308105</v>
      </c>
      <c r="L17" s="22">
        <v>2308105</v>
      </c>
      <c r="M17" s="22">
        <v>2308102</v>
      </c>
      <c r="N17" s="22">
        <v>2308100</v>
      </c>
      <c r="O17" s="22">
        <f>SUM(C17:N17)</f>
        <v>27697252</v>
      </c>
    </row>
    <row r="18" spans="1:15" s="1" customFormat="1" x14ac:dyDescent="0.25">
      <c r="A18" s="28" t="s">
        <v>37</v>
      </c>
      <c r="B18" s="28" t="s">
        <v>38</v>
      </c>
      <c r="C18" s="22">
        <v>319013</v>
      </c>
      <c r="D18" s="22">
        <v>319013</v>
      </c>
      <c r="E18" s="22">
        <v>319013</v>
      </c>
      <c r="F18" s="22">
        <v>319013</v>
      </c>
      <c r="G18" s="22">
        <v>319013</v>
      </c>
      <c r="H18" s="22">
        <v>319013</v>
      </c>
      <c r="I18" s="22">
        <v>319013</v>
      </c>
      <c r="J18" s="22">
        <v>319013</v>
      </c>
      <c r="K18" s="22">
        <v>319013</v>
      </c>
      <c r="L18" s="22">
        <v>319013</v>
      </c>
      <c r="M18" s="22">
        <v>319013</v>
      </c>
      <c r="N18" s="22">
        <v>319013</v>
      </c>
      <c r="O18" s="22">
        <f t="shared" ref="O18:O24" si="2">SUM(C18:N18)</f>
        <v>3828156</v>
      </c>
    </row>
    <row r="19" spans="1:15" s="1" customFormat="1" x14ac:dyDescent="0.25">
      <c r="A19" s="28" t="s">
        <v>39</v>
      </c>
      <c r="B19" s="30" t="s">
        <v>40</v>
      </c>
      <c r="C19" s="22">
        <v>3560089</v>
      </c>
      <c r="D19" s="22">
        <v>3560089</v>
      </c>
      <c r="E19" s="22">
        <v>3560089</v>
      </c>
      <c r="F19" s="22">
        <v>3560089</v>
      </c>
      <c r="G19" s="22">
        <v>3560089</v>
      </c>
      <c r="H19" s="22">
        <v>3560089</v>
      </c>
      <c r="I19" s="22">
        <v>3560089</v>
      </c>
      <c r="J19" s="22">
        <v>3560089</v>
      </c>
      <c r="K19" s="22">
        <v>3560089</v>
      </c>
      <c r="L19" s="22">
        <v>3560089</v>
      </c>
      <c r="M19" s="22">
        <v>3560089</v>
      </c>
      <c r="N19" s="22">
        <v>3560079</v>
      </c>
      <c r="O19" s="22">
        <f>SUM(C19:N19)</f>
        <v>42721058</v>
      </c>
    </row>
    <row r="20" spans="1:15" s="1" customFormat="1" x14ac:dyDescent="0.25">
      <c r="A20" s="28" t="s">
        <v>41</v>
      </c>
      <c r="B20" s="29" t="s">
        <v>42</v>
      </c>
      <c r="C20" s="22">
        <v>150000</v>
      </c>
      <c r="D20" s="22">
        <v>307000</v>
      </c>
      <c r="E20" s="22">
        <v>150000</v>
      </c>
      <c r="F20" s="22">
        <v>150000</v>
      </c>
      <c r="G20" s="22">
        <v>150000</v>
      </c>
      <c r="H20" s="22">
        <v>150000</v>
      </c>
      <c r="I20" s="22">
        <v>150000</v>
      </c>
      <c r="J20" s="22">
        <v>150000</v>
      </c>
      <c r="K20" s="22">
        <v>149000</v>
      </c>
      <c r="L20" s="22">
        <v>149000</v>
      </c>
      <c r="M20" s="22">
        <v>749000</v>
      </c>
      <c r="N20" s="22">
        <v>149000</v>
      </c>
      <c r="O20" s="22">
        <f>SUM(C20:N20)</f>
        <v>2553000</v>
      </c>
    </row>
    <row r="21" spans="1:15" s="1" customFormat="1" x14ac:dyDescent="0.25">
      <c r="A21" s="28" t="s">
        <v>43</v>
      </c>
      <c r="B21" s="29" t="s">
        <v>44</v>
      </c>
      <c r="C21" s="22">
        <v>5608157</v>
      </c>
      <c r="D21" s="22">
        <v>5608157</v>
      </c>
      <c r="E21" s="22">
        <v>5608157</v>
      </c>
      <c r="F21" s="22">
        <v>5608157</v>
      </c>
      <c r="G21" s="22">
        <v>5608157</v>
      </c>
      <c r="H21" s="22">
        <v>5608157</v>
      </c>
      <c r="I21" s="22">
        <v>5608157</v>
      </c>
      <c r="J21" s="22">
        <v>5608157</v>
      </c>
      <c r="K21" s="22">
        <v>5608157</v>
      </c>
      <c r="L21" s="22">
        <v>5608157</v>
      </c>
      <c r="M21" s="22">
        <v>5608157</v>
      </c>
      <c r="N21" s="22">
        <v>5608150</v>
      </c>
      <c r="O21" s="22">
        <f t="shared" si="2"/>
        <v>67297877</v>
      </c>
    </row>
    <row r="22" spans="1:15" s="1" customFormat="1" x14ac:dyDescent="0.25">
      <c r="A22" s="28" t="s">
        <v>45</v>
      </c>
      <c r="B22" s="29" t="s">
        <v>46</v>
      </c>
      <c r="C22" s="22">
        <v>0</v>
      </c>
      <c r="D22" s="22">
        <v>0</v>
      </c>
      <c r="E22" s="22">
        <v>600000</v>
      </c>
      <c r="F22" s="22">
        <v>2540000</v>
      </c>
      <c r="G22" s="22">
        <v>1270000</v>
      </c>
      <c r="H22" s="22">
        <v>4000500</v>
      </c>
      <c r="I22" s="22">
        <v>4003254</v>
      </c>
      <c r="J22" s="22">
        <v>4999736</v>
      </c>
      <c r="K22" s="22"/>
      <c r="L22" s="22"/>
      <c r="M22" s="22">
        <v>2100000</v>
      </c>
      <c r="N22" s="22">
        <v>76840</v>
      </c>
      <c r="O22" s="22">
        <f>SUM(C22:N22)</f>
        <v>19590330</v>
      </c>
    </row>
    <row r="23" spans="1:15" s="1" customFormat="1" x14ac:dyDescent="0.25">
      <c r="A23" s="28" t="s">
        <v>47</v>
      </c>
      <c r="B23" s="29" t="s">
        <v>12</v>
      </c>
      <c r="C23" s="22">
        <v>0</v>
      </c>
      <c r="D23" s="22">
        <v>0</v>
      </c>
      <c r="E23" s="22">
        <v>1397000</v>
      </c>
      <c r="F23" s="22">
        <v>2037975</v>
      </c>
      <c r="G23" s="22">
        <v>1270000</v>
      </c>
      <c r="H23" s="22"/>
      <c r="I23" s="22">
        <v>410000</v>
      </c>
      <c r="J23" s="22"/>
      <c r="K23" s="22">
        <v>0</v>
      </c>
      <c r="L23" s="22">
        <v>0</v>
      </c>
      <c r="M23" s="22">
        <v>2287589</v>
      </c>
      <c r="N23" s="22"/>
      <c r="O23" s="22">
        <f>SUM(C23:N23)</f>
        <v>7402564</v>
      </c>
    </row>
    <row r="24" spans="1:15" s="1" customFormat="1" x14ac:dyDescent="0.25">
      <c r="A24" s="28" t="s">
        <v>48</v>
      </c>
      <c r="B24" s="29" t="s">
        <v>49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f t="shared" si="2"/>
        <v>0</v>
      </c>
    </row>
    <row r="25" spans="1:15" s="1" customFormat="1" x14ac:dyDescent="0.25">
      <c r="A25" s="28" t="s">
        <v>50</v>
      </c>
      <c r="B25" s="29" t="s">
        <v>51</v>
      </c>
      <c r="C25" s="22">
        <v>2048300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>
        <f>SUM(C25:N25)</f>
        <v>2048300</v>
      </c>
    </row>
    <row r="26" spans="1:15" s="1" customFormat="1" x14ac:dyDescent="0.25">
      <c r="A26" s="38"/>
      <c r="B26" s="36" t="s">
        <v>13</v>
      </c>
      <c r="C26" s="37">
        <f t="shared" ref="C26:N26" si="3">SUM(C17:C24)</f>
        <v>11945364</v>
      </c>
      <c r="D26" s="37">
        <f t="shared" si="3"/>
        <v>12102364</v>
      </c>
      <c r="E26" s="37">
        <f t="shared" si="3"/>
        <v>13942364</v>
      </c>
      <c r="F26" s="37">
        <f t="shared" si="3"/>
        <v>16523339</v>
      </c>
      <c r="G26" s="37">
        <f t="shared" si="3"/>
        <v>14485364</v>
      </c>
      <c r="H26" s="37">
        <f t="shared" si="3"/>
        <v>15945864</v>
      </c>
      <c r="I26" s="37">
        <f t="shared" si="3"/>
        <v>16358618</v>
      </c>
      <c r="J26" s="37">
        <f t="shared" si="3"/>
        <v>16945100</v>
      </c>
      <c r="K26" s="37">
        <f t="shared" si="3"/>
        <v>11944364</v>
      </c>
      <c r="L26" s="37">
        <f>SUM(L17:L25)</f>
        <v>11944364</v>
      </c>
      <c r="M26" s="37">
        <f>SUM(M17:M25)</f>
        <v>16931950</v>
      </c>
      <c r="N26" s="37">
        <f t="shared" si="3"/>
        <v>12021182</v>
      </c>
      <c r="O26" s="37">
        <f>SUM(O17:O25)</f>
        <v>173138537</v>
      </c>
    </row>
    <row r="27" spans="1:15" s="5" customFormat="1" x14ac:dyDescent="0.25">
      <c r="A27" s="6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39" spans="12:12" x14ac:dyDescent="0.25">
      <c r="L39" s="9"/>
    </row>
  </sheetData>
  <mergeCells count="5">
    <mergeCell ref="A4:O4"/>
    <mergeCell ref="C5:N5"/>
    <mergeCell ref="A1:O1"/>
    <mergeCell ref="A2:O2"/>
    <mergeCell ref="A3:O3"/>
  </mergeCells>
  <phoneticPr fontId="20" type="noConversion"/>
  <printOptions headings="1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Normal="100" zoomScaleSheetLayoutView="100" workbookViewId="0">
      <selection activeCell="E20" sqref="E20"/>
    </sheetView>
  </sheetViews>
  <sheetFormatPr defaultRowHeight="15.75" x14ac:dyDescent="0.25"/>
  <cols>
    <col min="1" max="1" width="22.125" style="10" bestFit="1" customWidth="1"/>
    <col min="2" max="2" width="24.375" style="10" customWidth="1"/>
    <col min="3" max="3" width="20.375" style="10" customWidth="1"/>
    <col min="4" max="4" width="36.125" style="10" customWidth="1"/>
    <col min="5" max="5" width="17.125" style="10" customWidth="1"/>
    <col min="6" max="16384" width="9" style="10"/>
  </cols>
  <sheetData>
    <row r="1" spans="1:5" s="1" customFormat="1" ht="20.25" customHeight="1" x14ac:dyDescent="0.25">
      <c r="A1" s="76" t="s">
        <v>55</v>
      </c>
      <c r="B1" s="76"/>
      <c r="C1" s="76"/>
      <c r="D1" s="76"/>
      <c r="E1" s="76"/>
    </row>
    <row r="2" spans="1:5" s="1" customFormat="1" ht="21.75" customHeight="1" x14ac:dyDescent="0.25">
      <c r="A2" s="76" t="s">
        <v>82</v>
      </c>
      <c r="B2" s="76"/>
      <c r="C2" s="76"/>
      <c r="D2" s="76"/>
      <c r="E2" s="76"/>
    </row>
    <row r="3" spans="1:5" s="1" customFormat="1" x14ac:dyDescent="0.25">
      <c r="A3" s="2"/>
      <c r="B3" s="2"/>
      <c r="C3" s="2"/>
      <c r="D3" s="2"/>
      <c r="E3" s="2"/>
    </row>
    <row r="4" spans="1:5" s="1" customFormat="1" x14ac:dyDescent="0.25">
      <c r="A4" s="11" t="s">
        <v>2</v>
      </c>
      <c r="B4" s="78" t="s">
        <v>14</v>
      </c>
      <c r="C4" s="78"/>
      <c r="D4" s="12" t="s">
        <v>15</v>
      </c>
      <c r="E4" s="12" t="s">
        <v>16</v>
      </c>
    </row>
    <row r="5" spans="1:5" s="1" customFormat="1" x14ac:dyDescent="0.25">
      <c r="A5" s="13"/>
      <c r="B5" s="14"/>
      <c r="C5" s="14"/>
      <c r="D5" s="14"/>
      <c r="E5" s="14"/>
    </row>
    <row r="6" spans="1:5" s="1" customFormat="1" x14ac:dyDescent="0.25">
      <c r="A6" s="1" t="s">
        <v>17</v>
      </c>
      <c r="B6" s="18"/>
      <c r="C6" s="15">
        <v>0</v>
      </c>
      <c r="D6" s="15">
        <v>2941560</v>
      </c>
      <c r="E6" s="15">
        <f>SUM(C6:D6)</f>
        <v>2941560</v>
      </c>
    </row>
    <row r="7" spans="1:5" s="1" customFormat="1" x14ac:dyDescent="0.25">
      <c r="B7" s="18"/>
      <c r="C7" s="17"/>
      <c r="D7" s="23"/>
      <c r="E7" s="15"/>
    </row>
    <row r="8" spans="1:5" s="1" customFormat="1" x14ac:dyDescent="0.25">
      <c r="A8" s="16" t="s">
        <v>20</v>
      </c>
      <c r="B8" s="24"/>
      <c r="C8" s="15">
        <v>0</v>
      </c>
      <c r="D8" s="15">
        <v>1577624</v>
      </c>
      <c r="E8" s="15">
        <f>SUM(C8:D8)</f>
        <v>1577624</v>
      </c>
    </row>
    <row r="9" spans="1:5" s="1" customFormat="1" x14ac:dyDescent="0.25">
      <c r="A9" s="16"/>
      <c r="B9" s="24"/>
      <c r="C9" s="75"/>
      <c r="D9" s="15"/>
      <c r="E9" s="15"/>
    </row>
    <row r="10" spans="1:5" s="1" customFormat="1" x14ac:dyDescent="0.25">
      <c r="A10" s="16" t="s">
        <v>56</v>
      </c>
      <c r="B10" s="24"/>
      <c r="C10" s="15">
        <v>0</v>
      </c>
      <c r="D10" s="15">
        <v>0</v>
      </c>
      <c r="E10" s="15">
        <f>SUM(C10:D10)</f>
        <v>0</v>
      </c>
    </row>
    <row r="11" spans="1:5" s="1" customFormat="1" x14ac:dyDescent="0.25">
      <c r="A11" s="16"/>
      <c r="B11" s="24"/>
      <c r="C11" s="75"/>
      <c r="D11" s="15"/>
      <c r="E11" s="15"/>
    </row>
    <row r="12" spans="1:5" s="1" customFormat="1" x14ac:dyDescent="0.25">
      <c r="A12" s="1" t="s">
        <v>18</v>
      </c>
      <c r="B12" s="18"/>
      <c r="C12" s="15">
        <v>0</v>
      </c>
      <c r="D12" s="15">
        <v>0</v>
      </c>
      <c r="E12" s="15">
        <f>SUM(C12:D12)</f>
        <v>0</v>
      </c>
    </row>
    <row r="13" spans="1:5" s="1" customFormat="1" x14ac:dyDescent="0.25">
      <c r="B13" s="18"/>
      <c r="C13" s="15"/>
      <c r="D13" s="15"/>
      <c r="E13" s="15"/>
    </row>
    <row r="14" spans="1:5" s="1" customFormat="1" x14ac:dyDescent="0.25">
      <c r="A14" s="1" t="s">
        <v>19</v>
      </c>
      <c r="B14" s="18"/>
      <c r="C14" s="15">
        <v>0</v>
      </c>
      <c r="D14" s="15">
        <v>0</v>
      </c>
      <c r="E14" s="15">
        <f>SUM(C14:D14)</f>
        <v>0</v>
      </c>
    </row>
    <row r="15" spans="1:5" s="1" customFormat="1" ht="18.75" customHeight="1" x14ac:dyDescent="0.25">
      <c r="A15" s="19"/>
      <c r="B15" s="27"/>
      <c r="C15" s="25"/>
      <c r="D15" s="26"/>
      <c r="E15" s="20"/>
    </row>
    <row r="16" spans="1:5" s="1" customFormat="1" x14ac:dyDescent="0.25">
      <c r="A16" s="39" t="s">
        <v>52</v>
      </c>
      <c r="B16" s="39"/>
      <c r="C16" s="40">
        <f>SUM(C6:C15)</f>
        <v>0</v>
      </c>
      <c r="D16" s="40">
        <f>SUM(D6:D14)</f>
        <v>4519184</v>
      </c>
      <c r="E16" s="40">
        <f>SUM(E6:E14)</f>
        <v>4519184</v>
      </c>
    </row>
  </sheetData>
  <mergeCells count="3">
    <mergeCell ref="A1:E1"/>
    <mergeCell ref="A2:E2"/>
    <mergeCell ref="B4:C4"/>
  </mergeCells>
  <phoneticPr fontId="20" type="noConversion"/>
  <printOptions headings="1"/>
  <pageMargins left="0.34" right="0.75" top="1" bottom="1" header="0.5" footer="0.5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8"/>
  <sheetViews>
    <sheetView view="pageBreakPreview" topLeftCell="B1" zoomScaleNormal="100" zoomScaleSheetLayoutView="100" workbookViewId="0">
      <selection activeCell="E37" sqref="E37"/>
    </sheetView>
  </sheetViews>
  <sheetFormatPr defaultRowHeight="15.75" x14ac:dyDescent="0.25"/>
  <cols>
    <col min="1" max="1" width="1.125" style="41" hidden="1" customWidth="1"/>
    <col min="2" max="2" width="6.75" style="41" customWidth="1"/>
    <col min="3" max="3" width="49.5" style="41" customWidth="1"/>
    <col min="4" max="8" width="14.625" style="41" customWidth="1"/>
    <col min="9" max="16384" width="9" style="41"/>
  </cols>
  <sheetData>
    <row r="1" spans="1:109" x14ac:dyDescent="0.25">
      <c r="B1" s="79"/>
      <c r="C1" s="80"/>
      <c r="D1" s="81"/>
      <c r="E1" s="81"/>
      <c r="F1" s="82"/>
      <c r="G1" s="82"/>
      <c r="H1" s="82"/>
    </row>
    <row r="2" spans="1:109" x14ac:dyDescent="0.25">
      <c r="B2" s="42"/>
      <c r="C2" s="43"/>
    </row>
    <row r="3" spans="1:109" ht="30" customHeight="1" x14ac:dyDescent="0.25">
      <c r="A3" s="83" t="s">
        <v>55</v>
      </c>
      <c r="B3" s="83"/>
      <c r="C3" s="83"/>
      <c r="D3" s="82"/>
      <c r="E3" s="82"/>
      <c r="F3" s="82"/>
      <c r="G3" s="82"/>
      <c r="H3" s="82"/>
    </row>
    <row r="4" spans="1:109" ht="27.75" customHeight="1" x14ac:dyDescent="0.25">
      <c r="A4" s="83" t="s">
        <v>80</v>
      </c>
      <c r="B4" s="83"/>
      <c r="C4" s="83"/>
      <c r="D4" s="82"/>
      <c r="E4" s="82"/>
      <c r="F4" s="82"/>
      <c r="G4" s="82"/>
      <c r="H4" s="82"/>
    </row>
    <row r="5" spans="1:109" ht="27.75" customHeight="1" x14ac:dyDescent="0.25">
      <c r="A5" s="44"/>
      <c r="B5" s="83" t="s">
        <v>85</v>
      </c>
      <c r="C5" s="86"/>
      <c r="D5" s="86"/>
      <c r="E5" s="86"/>
      <c r="F5" s="86"/>
      <c r="G5" s="86"/>
      <c r="H5" s="86"/>
    </row>
    <row r="6" spans="1:109" ht="27.75" customHeight="1" x14ac:dyDescent="0.25">
      <c r="A6" s="44"/>
      <c r="B6" s="84" t="s">
        <v>76</v>
      </c>
      <c r="C6" s="85"/>
      <c r="D6" s="85"/>
      <c r="E6" s="85"/>
      <c r="F6" s="85"/>
      <c r="G6" s="85"/>
      <c r="H6" s="85"/>
    </row>
    <row r="7" spans="1:109" ht="45.75" customHeight="1" x14ac:dyDescent="0.25">
      <c r="A7" s="45"/>
      <c r="B7" s="46" t="s">
        <v>57</v>
      </c>
      <c r="C7" s="47" t="s">
        <v>58</v>
      </c>
      <c r="D7" s="48" t="s">
        <v>77</v>
      </c>
      <c r="E7" s="48" t="s">
        <v>83</v>
      </c>
      <c r="F7" s="48" t="s">
        <v>78</v>
      </c>
      <c r="G7" s="48" t="s">
        <v>79</v>
      </c>
      <c r="H7" s="48" t="s">
        <v>81</v>
      </c>
    </row>
    <row r="8" spans="1:109" ht="31.5" customHeight="1" x14ac:dyDescent="0.25">
      <c r="A8" s="49" t="s">
        <v>59</v>
      </c>
      <c r="B8" s="50"/>
      <c r="C8" s="51" t="s">
        <v>59</v>
      </c>
      <c r="D8" s="52">
        <f>SUM(D9+D10+D11+D12)</f>
        <v>108300461</v>
      </c>
      <c r="E8" s="52">
        <f>SUM(E9+E10+E11+E12)</f>
        <v>144944903</v>
      </c>
      <c r="F8" s="52">
        <f>SUM(F9+F10+F11+F12)</f>
        <v>111000000</v>
      </c>
      <c r="G8" s="52">
        <f>SUM(G9+G10+G11+G12)</f>
        <v>111000000</v>
      </c>
      <c r="H8" s="52">
        <f>SUM(H9+H10+H11+H12)</f>
        <v>111000000</v>
      </c>
    </row>
    <row r="9" spans="1:109" x14ac:dyDescent="0.25">
      <c r="A9" s="53"/>
      <c r="B9" s="54" t="s">
        <v>21</v>
      </c>
      <c r="C9" s="55" t="s">
        <v>60</v>
      </c>
      <c r="D9" s="56">
        <v>59410461</v>
      </c>
      <c r="E9" s="56">
        <v>72323419</v>
      </c>
      <c r="F9" s="56">
        <v>63000000</v>
      </c>
      <c r="G9" s="56">
        <v>63000000</v>
      </c>
      <c r="H9" s="56">
        <v>63000000</v>
      </c>
    </row>
    <row r="10" spans="1:109" x14ac:dyDescent="0.25">
      <c r="A10" s="53"/>
      <c r="B10" s="54" t="s">
        <v>22</v>
      </c>
      <c r="C10" s="55" t="s">
        <v>23</v>
      </c>
      <c r="D10" s="56">
        <v>34800000</v>
      </c>
      <c r="E10" s="56">
        <v>53240505</v>
      </c>
      <c r="F10" s="56">
        <v>35000000</v>
      </c>
      <c r="G10" s="56">
        <v>35000000</v>
      </c>
      <c r="H10" s="56">
        <v>35000000</v>
      </c>
    </row>
    <row r="11" spans="1:109" x14ac:dyDescent="0.25">
      <c r="A11" s="53"/>
      <c r="B11" s="54" t="s">
        <v>24</v>
      </c>
      <c r="C11" s="55" t="s">
        <v>25</v>
      </c>
      <c r="D11" s="56">
        <v>13740000</v>
      </c>
      <c r="E11" s="56">
        <v>19030979</v>
      </c>
      <c r="F11" s="56">
        <v>13000000</v>
      </c>
      <c r="G11" s="56">
        <v>13000000</v>
      </c>
      <c r="H11" s="56">
        <v>13000000</v>
      </c>
    </row>
    <row r="12" spans="1:109" x14ac:dyDescent="0.25">
      <c r="A12" s="53"/>
      <c r="B12" s="54" t="s">
        <v>26</v>
      </c>
      <c r="C12" s="55" t="s">
        <v>27</v>
      </c>
      <c r="D12" s="56">
        <v>350000</v>
      </c>
      <c r="E12" s="56">
        <v>350000</v>
      </c>
      <c r="F12" s="56">
        <v>0</v>
      </c>
      <c r="G12" s="56">
        <v>0</v>
      </c>
      <c r="H12" s="56">
        <v>0</v>
      </c>
    </row>
    <row r="13" spans="1:109" x14ac:dyDescent="0.25">
      <c r="A13" s="53"/>
      <c r="B13" s="54"/>
      <c r="C13" s="55"/>
      <c r="D13" s="56"/>
      <c r="E13" s="56"/>
      <c r="F13" s="56"/>
      <c r="G13" s="56"/>
      <c r="H13" s="56"/>
    </row>
    <row r="14" spans="1:109" s="60" customFormat="1" ht="32.25" customHeight="1" x14ac:dyDescent="0.25">
      <c r="A14" s="57"/>
      <c r="B14" s="54"/>
      <c r="C14" s="58" t="s">
        <v>61</v>
      </c>
      <c r="D14" s="59">
        <f>SUM(D16:D18)</f>
        <v>16800</v>
      </c>
      <c r="E14" s="59">
        <f>SUM(E16:E18)</f>
        <v>1616800</v>
      </c>
      <c r="F14" s="59">
        <f>SUM(F16:F18)</f>
        <v>0</v>
      </c>
      <c r="G14" s="59">
        <f>SUM(G16:G18)</f>
        <v>0</v>
      </c>
      <c r="H14" s="59">
        <f>SUM(H16:H18)</f>
        <v>0</v>
      </c>
    </row>
    <row r="15" spans="1:109" s="63" customFormat="1" ht="30" customHeight="1" x14ac:dyDescent="0.25">
      <c r="A15" s="61" t="s">
        <v>62</v>
      </c>
      <c r="B15" s="54"/>
      <c r="C15" s="55"/>
      <c r="D15" s="56"/>
      <c r="E15" s="56"/>
      <c r="F15" s="56"/>
      <c r="G15" s="56"/>
      <c r="H15" s="56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</row>
    <row r="16" spans="1:109" s="60" customFormat="1" ht="32.25" customHeight="1" x14ac:dyDescent="0.25">
      <c r="A16" s="64" t="s">
        <v>63</v>
      </c>
      <c r="B16" s="54" t="s">
        <v>28</v>
      </c>
      <c r="C16" s="55" t="s">
        <v>64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</row>
    <row r="17" spans="1:69" x14ac:dyDescent="0.25">
      <c r="A17" s="53"/>
      <c r="B17" s="54" t="s">
        <v>29</v>
      </c>
      <c r="C17" s="55" t="s">
        <v>30</v>
      </c>
      <c r="D17" s="56">
        <v>0</v>
      </c>
      <c r="E17" s="56">
        <v>1600000</v>
      </c>
      <c r="F17" s="56">
        <v>0</v>
      </c>
      <c r="G17" s="56">
        <v>0</v>
      </c>
      <c r="H17" s="56">
        <v>0</v>
      </c>
    </row>
    <row r="18" spans="1:69" x14ac:dyDescent="0.25">
      <c r="A18" s="53"/>
      <c r="B18" s="54" t="s">
        <v>31</v>
      </c>
      <c r="C18" s="55" t="s">
        <v>32</v>
      </c>
      <c r="D18" s="56">
        <v>16800</v>
      </c>
      <c r="E18" s="56">
        <v>16800</v>
      </c>
      <c r="F18" s="56">
        <v>0</v>
      </c>
      <c r="G18" s="56">
        <v>0</v>
      </c>
      <c r="H18" s="56">
        <v>0</v>
      </c>
    </row>
    <row r="19" spans="1:69" x14ac:dyDescent="0.25">
      <c r="A19" s="53"/>
      <c r="B19" s="66"/>
      <c r="C19" s="58"/>
      <c r="D19" s="59"/>
      <c r="E19" s="59"/>
      <c r="F19" s="59"/>
      <c r="G19" s="59"/>
      <c r="H19" s="59"/>
    </row>
    <row r="20" spans="1:69" x14ac:dyDescent="0.25">
      <c r="A20" s="53"/>
      <c r="B20" s="66" t="s">
        <v>33</v>
      </c>
      <c r="C20" s="58" t="s">
        <v>34</v>
      </c>
      <c r="D20" s="59">
        <v>27045668</v>
      </c>
      <c r="E20" s="59">
        <v>26576834</v>
      </c>
      <c r="F20" s="59">
        <v>28000000</v>
      </c>
      <c r="G20" s="59">
        <v>28000000</v>
      </c>
      <c r="H20" s="59">
        <v>28000000</v>
      </c>
    </row>
    <row r="21" spans="1:69" ht="13.5" customHeight="1" x14ac:dyDescent="0.25">
      <c r="A21" s="53"/>
      <c r="B21" s="54"/>
      <c r="C21" s="62"/>
      <c r="D21" s="67"/>
      <c r="E21" s="67"/>
      <c r="F21" s="67"/>
      <c r="G21" s="67"/>
      <c r="H21" s="67"/>
    </row>
    <row r="22" spans="1:69" ht="17.25" customHeight="1" x14ac:dyDescent="0.25">
      <c r="A22" s="53"/>
      <c r="B22" s="68" t="s">
        <v>65</v>
      </c>
      <c r="C22" s="69" t="s">
        <v>62</v>
      </c>
      <c r="D22" s="70">
        <f>SUM(D8+D14+D20)</f>
        <v>135362929</v>
      </c>
      <c r="E22" s="70">
        <f>SUM(E8+E14+E20)</f>
        <v>173138537</v>
      </c>
      <c r="F22" s="70">
        <f>SUM(F8+F14+F20)</f>
        <v>139000000</v>
      </c>
      <c r="G22" s="70">
        <f>SUM(G8+G14+G20)</f>
        <v>139000000</v>
      </c>
      <c r="H22" s="70">
        <f>SUM(H8+H14+H20)</f>
        <v>139000000</v>
      </c>
    </row>
    <row r="23" spans="1:69" x14ac:dyDescent="0.25">
      <c r="A23" s="53"/>
      <c r="B23" s="66"/>
      <c r="C23" s="65"/>
      <c r="D23" s="59"/>
      <c r="E23" s="59"/>
      <c r="F23" s="59"/>
      <c r="G23" s="59"/>
      <c r="H23" s="59"/>
    </row>
    <row r="24" spans="1:69" x14ac:dyDescent="0.25">
      <c r="A24" s="64" t="s">
        <v>66</v>
      </c>
      <c r="B24" s="71"/>
      <c r="C24" s="72" t="s">
        <v>63</v>
      </c>
      <c r="D24" s="59">
        <f>SUM(D25:D29)</f>
        <v>110937718</v>
      </c>
      <c r="E24" s="59">
        <f>SUM(E25:E29)</f>
        <v>144097343</v>
      </c>
      <c r="F24" s="59">
        <f>SUM(F25:F29)</f>
        <v>103000000</v>
      </c>
      <c r="G24" s="59">
        <f>SUM(G25:G29)</f>
        <v>103000000</v>
      </c>
      <c r="H24" s="59">
        <f>SUM(H25:H29)</f>
        <v>103000000</v>
      </c>
    </row>
    <row r="25" spans="1:69" ht="18.75" customHeight="1" x14ac:dyDescent="0.25">
      <c r="A25" s="64"/>
      <c r="B25" s="54" t="s">
        <v>35</v>
      </c>
      <c r="C25" s="73" t="s">
        <v>36</v>
      </c>
      <c r="D25" s="56">
        <v>26413714</v>
      </c>
      <c r="E25" s="56">
        <v>27697252</v>
      </c>
      <c r="F25" s="56">
        <v>27000000</v>
      </c>
      <c r="G25" s="56">
        <v>27000000</v>
      </c>
      <c r="H25" s="56">
        <v>27000000</v>
      </c>
    </row>
    <row r="26" spans="1:69" x14ac:dyDescent="0.25">
      <c r="A26" s="53"/>
      <c r="B26" s="54" t="s">
        <v>37</v>
      </c>
      <c r="C26" s="62" t="s">
        <v>38</v>
      </c>
      <c r="D26" s="56">
        <v>3043847</v>
      </c>
      <c r="E26" s="56">
        <v>3828156</v>
      </c>
      <c r="F26" s="56">
        <v>3510000</v>
      </c>
      <c r="G26" s="56">
        <v>3510000</v>
      </c>
      <c r="H26" s="56">
        <v>3510000</v>
      </c>
    </row>
    <row r="27" spans="1:69" x14ac:dyDescent="0.25">
      <c r="A27" s="53"/>
      <c r="B27" s="54" t="s">
        <v>39</v>
      </c>
      <c r="C27" s="55" t="s">
        <v>40</v>
      </c>
      <c r="D27" s="56">
        <v>30541140</v>
      </c>
      <c r="E27" s="56">
        <v>42721058</v>
      </c>
      <c r="F27" s="56">
        <v>29000000</v>
      </c>
      <c r="G27" s="56">
        <v>29000000</v>
      </c>
      <c r="H27" s="56">
        <v>29000000</v>
      </c>
    </row>
    <row r="28" spans="1:69" s="74" customFormat="1" ht="22.5" customHeight="1" x14ac:dyDescent="0.25">
      <c r="A28" s="61" t="s">
        <v>67</v>
      </c>
      <c r="B28" s="54" t="s">
        <v>41</v>
      </c>
      <c r="C28" s="73" t="s">
        <v>42</v>
      </c>
      <c r="D28" s="56">
        <v>1796000</v>
      </c>
      <c r="E28" s="56">
        <v>2553000</v>
      </c>
      <c r="F28" s="56">
        <v>2000000</v>
      </c>
      <c r="G28" s="56">
        <v>2000000</v>
      </c>
      <c r="H28" s="56">
        <v>2000000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</row>
    <row r="29" spans="1:69" x14ac:dyDescent="0.25">
      <c r="B29" s="54" t="s">
        <v>43</v>
      </c>
      <c r="C29" s="73" t="s">
        <v>44</v>
      </c>
      <c r="D29" s="56">
        <v>49143017</v>
      </c>
      <c r="E29" s="56">
        <v>67297877</v>
      </c>
      <c r="F29" s="56">
        <v>41490000</v>
      </c>
      <c r="G29" s="56">
        <v>41490000</v>
      </c>
      <c r="H29" s="56">
        <v>41490000</v>
      </c>
    </row>
    <row r="30" spans="1:69" x14ac:dyDescent="0.25">
      <c r="B30" s="54"/>
      <c r="C30" s="73"/>
      <c r="D30" s="56"/>
      <c r="E30" s="56"/>
      <c r="F30" s="56"/>
      <c r="G30" s="56"/>
      <c r="H30" s="56"/>
    </row>
    <row r="31" spans="1:69" x14ac:dyDescent="0.25">
      <c r="B31" s="71"/>
      <c r="C31" s="72" t="s">
        <v>66</v>
      </c>
      <c r="D31" s="59">
        <f>SUM(D32:D33,D34)</f>
        <v>21925211</v>
      </c>
      <c r="E31" s="59">
        <f>SUM(E32:E33,E34)</f>
        <v>26992894</v>
      </c>
      <c r="F31" s="59">
        <f>SUM(F32:F33,F34)</f>
        <v>33000000</v>
      </c>
      <c r="G31" s="59">
        <f>SUM(G32:G33,G34)</f>
        <v>33000000</v>
      </c>
      <c r="H31" s="59">
        <f>SUM(H32:H33,H34)</f>
        <v>33000000</v>
      </c>
    </row>
    <row r="32" spans="1:69" x14ac:dyDescent="0.25">
      <c r="B32" s="54" t="s">
        <v>45</v>
      </c>
      <c r="C32" s="73" t="s">
        <v>46</v>
      </c>
      <c r="D32" s="56">
        <v>13410236</v>
      </c>
      <c r="E32" s="56">
        <v>19590330</v>
      </c>
      <c r="F32" s="56">
        <v>18000000</v>
      </c>
      <c r="G32" s="56">
        <v>18000000</v>
      </c>
      <c r="H32" s="56">
        <v>18000000</v>
      </c>
    </row>
    <row r="33" spans="2:8" x14ac:dyDescent="0.25">
      <c r="B33" s="54" t="s">
        <v>47</v>
      </c>
      <c r="C33" s="73" t="s">
        <v>12</v>
      </c>
      <c r="D33" s="56">
        <v>8514975</v>
      </c>
      <c r="E33" s="56">
        <v>7402564</v>
      </c>
      <c r="F33" s="56">
        <v>15000000</v>
      </c>
      <c r="G33" s="56">
        <v>15000000</v>
      </c>
      <c r="H33" s="56">
        <v>15000000</v>
      </c>
    </row>
    <row r="34" spans="2:8" x14ac:dyDescent="0.25">
      <c r="B34" s="54" t="s">
        <v>48</v>
      </c>
      <c r="C34" s="73" t="s">
        <v>49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</row>
    <row r="35" spans="2:8" x14ac:dyDescent="0.25">
      <c r="B35" s="54"/>
      <c r="C35" s="73"/>
      <c r="D35" s="56"/>
      <c r="E35" s="56"/>
      <c r="F35" s="56"/>
      <c r="G35" s="56"/>
      <c r="H35" s="56"/>
    </row>
    <row r="36" spans="2:8" x14ac:dyDescent="0.25">
      <c r="B36" s="66" t="s">
        <v>50</v>
      </c>
      <c r="C36" s="72" t="s">
        <v>51</v>
      </c>
      <c r="D36" s="59">
        <v>2500000</v>
      </c>
      <c r="E36" s="59">
        <v>2048300</v>
      </c>
      <c r="F36" s="59">
        <v>3000000</v>
      </c>
      <c r="G36" s="59">
        <v>3000000</v>
      </c>
      <c r="H36" s="59">
        <v>3000000</v>
      </c>
    </row>
    <row r="37" spans="2:8" x14ac:dyDescent="0.25">
      <c r="B37" s="66"/>
      <c r="C37" s="72"/>
      <c r="D37" s="59"/>
      <c r="E37" s="59"/>
      <c r="F37" s="59"/>
      <c r="G37" s="59"/>
      <c r="H37" s="59"/>
    </row>
    <row r="38" spans="2:8" x14ac:dyDescent="0.25">
      <c r="B38" s="68" t="s">
        <v>68</v>
      </c>
      <c r="C38" s="69" t="s">
        <v>69</v>
      </c>
      <c r="D38" s="70">
        <f>SUM(D31,D24,D36)</f>
        <v>135362929</v>
      </c>
      <c r="E38" s="70">
        <f>SUM(E31,E24,E36)</f>
        <v>173138537</v>
      </c>
      <c r="F38" s="70">
        <f>SUM(F31,F24,F36)</f>
        <v>139000000</v>
      </c>
      <c r="G38" s="70">
        <f>SUM(G31,G24,G36)</f>
        <v>139000000</v>
      </c>
      <c r="H38" s="70">
        <f>SUM(H31,H24,H36)</f>
        <v>139000000</v>
      </c>
    </row>
  </sheetData>
  <mergeCells count="5">
    <mergeCell ref="B1:H1"/>
    <mergeCell ref="A3:H3"/>
    <mergeCell ref="A4:H4"/>
    <mergeCell ref="B6:H6"/>
    <mergeCell ref="B5:H5"/>
  </mergeCells>
  <printOptions horizontalCentered="1" headings="1" gridLines="1"/>
  <pageMargins left="0.31496062992125984" right="0.19685039370078741" top="0.78740157480314965" bottom="0.78740157480314965" header="0.51181102362204722" footer="0.51181102362204722"/>
  <pageSetup paperSize="9" scale="65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ütemterv</vt:lpstr>
      <vt:lpstr>közvetett támogatások</vt:lpstr>
      <vt:lpstr>áht.29A</vt:lpstr>
      <vt:lpstr>áht.29A!Nyomtatási_terület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András Sibak</cp:lastModifiedBy>
  <cp:lastPrinted>2020-02-07T12:25:27Z</cp:lastPrinted>
  <dcterms:created xsi:type="dcterms:W3CDTF">2012-02-14T10:11:54Z</dcterms:created>
  <dcterms:modified xsi:type="dcterms:W3CDTF">2024-03-13T15:04:33Z</dcterms:modified>
</cp:coreProperties>
</file>