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as\Downloads\koveskal\"/>
    </mc:Choice>
  </mc:AlternateContent>
  <xr:revisionPtr revIDLastSave="0" documentId="8_{8A618FB4-09FE-4E8E-B876-9DAE8FA2EE25}" xr6:coauthVersionLast="45" xr6:coauthVersionMax="45" xr10:uidLastSave="{00000000-0000-0000-0000-000000000000}"/>
  <bookViews>
    <workbookView xWindow="-120" yWindow="-120" windowWidth="29040" windowHeight="15840" tabRatio="868"/>
  </bookViews>
  <sheets>
    <sheet name="Társulás mérleg" sheetId="23" r:id="rId1"/>
    <sheet name="Bevétel-kiadás Társ" sheetId="24" r:id="rId2"/>
    <sheet name=" Óvoda bevétel" sheetId="17" r:id="rId3"/>
    <sheet name="óvoda bev. jogc." sheetId="22" r:id="rId4"/>
    <sheet name="Óvoda kiadás" sheetId="18" r:id="rId5"/>
    <sheet name="óvoda elszámolás" sheetId="21" r:id="rId6"/>
  </sheets>
  <externalReferences>
    <externalReference r:id="rId7"/>
    <externalReference r:id="rId8"/>
  </externalReferences>
  <definedNames>
    <definedName name="beruh">'[1]4.1. táj.'!#REF!</definedName>
    <definedName name="intézmények">'[2]4.1. táj.'!#REF!</definedName>
    <definedName name="_xlnm.Print_Area" localSheetId="2">' Óvoda bevétel'!$A$1:$F$26</definedName>
    <definedName name="_xlnm.Print_Area" localSheetId="5">'óvoda elszámolás'!$A$1:$I$41</definedName>
    <definedName name="_xlnm.Print_Area" localSheetId="4">'Óvoda kiadás'!$A$1:$G$96</definedName>
    <definedName name="_xlnm.Print_Area" localSheetId="0">'Társulás mérleg'!$A$1:$E$34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23" l="1"/>
  <c r="E19" i="23"/>
  <c r="G34" i="24"/>
  <c r="G20" i="24"/>
  <c r="G86" i="18"/>
  <c r="F14" i="22"/>
  <c r="F11" i="22"/>
  <c r="F8" i="22"/>
  <c r="F17" i="22" s="1"/>
  <c r="F12" i="17"/>
  <c r="E12" i="17"/>
  <c r="F20" i="17"/>
  <c r="F16" i="17" s="1"/>
  <c r="F26" i="17" s="1"/>
  <c r="F9" i="17"/>
  <c r="G83" i="18"/>
  <c r="G63" i="18"/>
  <c r="G58" i="18"/>
  <c r="G47" i="18"/>
  <c r="G46" i="18" s="1"/>
  <c r="G45" i="18" s="1"/>
  <c r="G32" i="18"/>
  <c r="G31" i="18" s="1"/>
  <c r="G30" i="18" s="1"/>
  <c r="G25" i="18"/>
  <c r="G16" i="18"/>
  <c r="G15" i="18" s="1"/>
  <c r="G7" i="18"/>
  <c r="G6" i="18"/>
  <c r="F16" i="18"/>
  <c r="E11" i="22"/>
  <c r="J70" i="18"/>
  <c r="F86" i="18"/>
  <c r="F83" i="18"/>
  <c r="E9" i="17"/>
  <c r="E26" i="17" s="1"/>
  <c r="F63" i="18"/>
  <c r="F25" i="18"/>
  <c r="J68" i="18"/>
  <c r="J67" i="18"/>
  <c r="E20" i="17"/>
  <c r="E16" i="17"/>
  <c r="E14" i="22"/>
  <c r="E17" i="22" s="1"/>
  <c r="E8" i="22"/>
  <c r="F34" i="24"/>
  <c r="F20" i="24"/>
  <c r="D34" i="23"/>
  <c r="D19" i="23"/>
  <c r="F58" i="18"/>
  <c r="F47" i="18"/>
  <c r="F46" i="18" s="1"/>
  <c r="F45" i="18" s="1"/>
  <c r="F32" i="18"/>
  <c r="F31" i="18" s="1"/>
  <c r="F30" i="18" s="1"/>
  <c r="F7" i="18"/>
  <c r="J69" i="18" s="1"/>
  <c r="F6" i="18"/>
  <c r="E23" i="21"/>
  <c r="G31" i="21"/>
  <c r="F31" i="21"/>
  <c r="D31" i="21"/>
  <c r="C31" i="21"/>
  <c r="E31" i="21"/>
  <c r="C12" i="21"/>
  <c r="C41" i="21"/>
  <c r="G95" i="18" l="1"/>
  <c r="F15" i="18"/>
  <c r="F95" i="18" s="1"/>
  <c r="J71" i="18"/>
</calcChain>
</file>

<file path=xl/sharedStrings.xml><?xml version="1.0" encoding="utf-8"?>
<sst xmlns="http://schemas.openxmlformats.org/spreadsheetml/2006/main" count="303" uniqueCount="235">
  <si>
    <t>ÖSSZESEN:</t>
  </si>
  <si>
    <t>BEVÉTELEK ÖSSZESEN:</t>
  </si>
  <si>
    <t>Létszám (fő)</t>
  </si>
  <si>
    <t>Létszámkeret:</t>
  </si>
  <si>
    <t>Munkaadót terhelő járulékok</t>
  </si>
  <si>
    <t>Készletbeszerzés</t>
  </si>
  <si>
    <t>Munkaruha,védőruha</t>
  </si>
  <si>
    <t>Közalkalmazottak alapilletménye</t>
  </si>
  <si>
    <t>Gyógyszerbeszerzés</t>
  </si>
  <si>
    <t>Vásárolt élelmezés</t>
  </si>
  <si>
    <t>Könyvbeszerzés</t>
  </si>
  <si>
    <t>Közalkalmazottak közlekedési költségtérítés</t>
  </si>
  <si>
    <t>Irodaszer, nyomtatvány beszerzés</t>
  </si>
  <si>
    <t>Folyóiratbeszerzés</t>
  </si>
  <si>
    <t>Közalkalmazottak egyéb kötelező illetménypótléka</t>
  </si>
  <si>
    <t>Összesen:</t>
  </si>
  <si>
    <t>Nem adatátviteli célú távközlési díjak</t>
  </si>
  <si>
    <t>Gázenergia-szolgáltatás díjak</t>
  </si>
  <si>
    <t>Villamosenergia-szolgáltatás díjak</t>
  </si>
  <si>
    <t>Víz-,csatornadíjak</t>
  </si>
  <si>
    <t>Köveskál</t>
  </si>
  <si>
    <t>Mindszentkálla</t>
  </si>
  <si>
    <t>Szentbékkálla</t>
  </si>
  <si>
    <t>Balatonhenye</t>
  </si>
  <si>
    <t>eFt</t>
  </si>
  <si>
    <t>Óvodai intézményi étkeztetés</t>
  </si>
  <si>
    <t>Óvodai nevelés és ellátás</t>
  </si>
  <si>
    <t>Szolgáltatások</t>
  </si>
  <si>
    <t>Étkeztetés támogatása</t>
  </si>
  <si>
    <t>a)</t>
  </si>
  <si>
    <t>b)</t>
  </si>
  <si>
    <t>c)</t>
  </si>
  <si>
    <t>Közalkalmazottak cafetéria juttatása</t>
  </si>
  <si>
    <t>gázellenőrzés, egyéb karbantartási javítási munkák</t>
  </si>
  <si>
    <t>kéményseprési díj</t>
  </si>
  <si>
    <t>poroltó ellenőrzés</t>
  </si>
  <si>
    <t>munkaegészségügyi ellátás</t>
  </si>
  <si>
    <t>szemétszállítás</t>
  </si>
  <si>
    <t>rágcsálóírtás</t>
  </si>
  <si>
    <t xml:space="preserve">Kiadások összesen: </t>
  </si>
  <si>
    <t>d)</t>
  </si>
  <si>
    <t>Felosztandó költség meghatározása</t>
  </si>
  <si>
    <t>Óvodai nevelés</t>
  </si>
  <si>
    <t>Állami támogatás</t>
  </si>
  <si>
    <t>Felosztandó költség:</t>
  </si>
  <si>
    <t>e</t>
  </si>
  <si>
    <t>Létszámadatok</t>
  </si>
  <si>
    <t>Mindszetkálla</t>
  </si>
  <si>
    <t xml:space="preserve">Összesen: </t>
  </si>
  <si>
    <t>8/12</t>
  </si>
  <si>
    <t>4/12</t>
  </si>
  <si>
    <t>Állami támogatás:</t>
  </si>
  <si>
    <t>előirányzat - csoportonként</t>
  </si>
  <si>
    <t>Közös Fenntartású Napközi-Otthonos Óvoda</t>
  </si>
  <si>
    <t>Közös Fenntartású Napközi-Otthonos</t>
  </si>
  <si>
    <t>Köveskál és Térsége Óvoda Társulás</t>
  </si>
  <si>
    <t>091110 Óvodai nevelés, ellátás szakmai feladata</t>
  </si>
  <si>
    <t>Foglalkoztatottak személyi juttatásai</t>
  </si>
  <si>
    <t>Közalkalmazottak egyéb személyi juttatása</t>
  </si>
  <si>
    <t>091140 Óvodai nevelés, ellátás működtetési feladatai</t>
  </si>
  <si>
    <t>Üzemeltetési anyagok beszerzése</t>
  </si>
  <si>
    <t>Szolgáltatási kiadások</t>
  </si>
  <si>
    <t>Kommunikációs szolgáltatások</t>
  </si>
  <si>
    <t>Közüzemi díjak</t>
  </si>
  <si>
    <t>Karbantartási,kisjavítási szolgáltatások</t>
  </si>
  <si>
    <t>Egyéb szolgáltatások</t>
  </si>
  <si>
    <t>pénzügyi szolgáltatások kiadás teljesítése</t>
  </si>
  <si>
    <t>Kiküldetések, reklám- és propagandakiadások</t>
  </si>
  <si>
    <t>Kiküldetések kiadásai</t>
  </si>
  <si>
    <t>Különféle befizetések és egyéb dologi kiadások</t>
  </si>
  <si>
    <t>Működési célú előzetesen felszámított általános forgalmi adó</t>
  </si>
  <si>
    <t>Dologi kiadás</t>
  </si>
  <si>
    <t>szállítási szolgáltatások</t>
  </si>
  <si>
    <t>Különféle befizetések egyéb dolgogi kiadások</t>
  </si>
  <si>
    <t>jogcím - csoportonként</t>
  </si>
  <si>
    <t>Támogatások, támogatásértékű bevételek</t>
  </si>
  <si>
    <t>Működési célú támogatás  átvétel önkormányzatoktól</t>
  </si>
  <si>
    <t xml:space="preserve">Működési célú támogatás  átvétel fenntartótól állami </t>
  </si>
  <si>
    <t>Felügyeleti támogatás társulástól</t>
  </si>
  <si>
    <t>Működési bevétel</t>
  </si>
  <si>
    <t>B816</t>
  </si>
  <si>
    <t>Központi irányító szervi támogatás</t>
  </si>
  <si>
    <t>B405</t>
  </si>
  <si>
    <t>K3</t>
  </si>
  <si>
    <t>K33</t>
  </si>
  <si>
    <t>K332</t>
  </si>
  <si>
    <t>K35</t>
  </si>
  <si>
    <t>K351</t>
  </si>
  <si>
    <t>K1101</t>
  </si>
  <si>
    <t>Törvény szerinti illetmények, munkabérek</t>
  </si>
  <si>
    <t>K2</t>
  </si>
  <si>
    <t>K31</t>
  </si>
  <si>
    <t>K311</t>
  </si>
  <si>
    <t>Szakmai anyagok beszerzése</t>
  </si>
  <si>
    <t>K312</t>
  </si>
  <si>
    <t>K32</t>
  </si>
  <si>
    <t>K331</t>
  </si>
  <si>
    <t>K334</t>
  </si>
  <si>
    <t>K337</t>
  </si>
  <si>
    <t>K11011</t>
  </si>
  <si>
    <t>K11131</t>
  </si>
  <si>
    <t>K11091</t>
  </si>
  <si>
    <t>K11071</t>
  </si>
  <si>
    <t>K211</t>
  </si>
  <si>
    <t>K271       Munkáltató által fizetett személyi jövedelemadó</t>
  </si>
  <si>
    <t>K3111</t>
  </si>
  <si>
    <t>K31121</t>
  </si>
  <si>
    <t>K31132</t>
  </si>
  <si>
    <t>Egyéb információhordozók</t>
  </si>
  <si>
    <t>K31221</t>
  </si>
  <si>
    <t>K31241</t>
  </si>
  <si>
    <t>K31252</t>
  </si>
  <si>
    <t>Nyomtatást segítő anyagok</t>
  </si>
  <si>
    <t xml:space="preserve">K31261 </t>
  </si>
  <si>
    <t>Anyag beszerzés nem szakmai</t>
  </si>
  <si>
    <t>K322</t>
  </si>
  <si>
    <t>K321</t>
  </si>
  <si>
    <t>Informatikai szolgáltatások igénybevétele</t>
  </si>
  <si>
    <t>egészségügyi éves meszelés</t>
  </si>
  <si>
    <t>096015 Gyermekétkeztetés köznevelési intézményben</t>
  </si>
  <si>
    <t>018030 Támogatási célú finanszírozási műveletek</t>
  </si>
  <si>
    <t>B813</t>
  </si>
  <si>
    <t>Előző évi működési költségvetési maradványának igénybevétele</t>
  </si>
  <si>
    <t>Kiadások összesen</t>
  </si>
  <si>
    <t>Finanszírozási kiadások</t>
  </si>
  <si>
    <t>Egyéb felhalmozási célú kiadások</t>
  </si>
  <si>
    <t>Felújítások</t>
  </si>
  <si>
    <t>Beruházások</t>
  </si>
  <si>
    <t>Egyéb működési célú kiadások</t>
  </si>
  <si>
    <t>Ellátottak pénzbeli juttatásai</t>
  </si>
  <si>
    <t>Dologi kiadások</t>
  </si>
  <si>
    <t>Munkaadókat terhelő járulékok</t>
  </si>
  <si>
    <t>Személyi juttatások</t>
  </si>
  <si>
    <t>Kiadások</t>
  </si>
  <si>
    <t>Megnevezés</t>
  </si>
  <si>
    <t>Bevételek összesen</t>
  </si>
  <si>
    <t>Finanszírozási bevételek</t>
  </si>
  <si>
    <t>Felhalmozási célú átvett pénzeszközök</t>
  </si>
  <si>
    <t>Működési célú átvett pénzeszközök</t>
  </si>
  <si>
    <t>Felhalmozási bevételek</t>
  </si>
  <si>
    <t>Működési bevételek</t>
  </si>
  <si>
    <t>Működési célú támogatások</t>
  </si>
  <si>
    <t>Bevételek</t>
  </si>
  <si>
    <t>Összevont költségvetési mérleg</t>
  </si>
  <si>
    <t>Kiadások összesen:</t>
  </si>
  <si>
    <t>Központi, irányító szervi támogatás folyósítása</t>
  </si>
  <si>
    <t>KIADÁSOK</t>
  </si>
  <si>
    <t xml:space="preserve">Bevétel összesen: </t>
  </si>
  <si>
    <t>Egyéb működési célú támogatások államházt. belülről</t>
  </si>
  <si>
    <t>BEVÉTELEK</t>
  </si>
  <si>
    <t>Ellátási díjak</t>
  </si>
  <si>
    <t xml:space="preserve">Közös Fenntartású Napközi-Otthonos Óvoda </t>
  </si>
  <si>
    <t>Pénzmaradvány fel nem használt része</t>
  </si>
  <si>
    <t>K251</t>
  </si>
  <si>
    <t>Táppénz hozzájárulás</t>
  </si>
  <si>
    <t>Tisztítószerek</t>
  </si>
  <si>
    <t>egyéb karbantartási munkák</t>
  </si>
  <si>
    <t>egyéb szolgáltatási kiadások</t>
  </si>
  <si>
    <t>eredeti előirányzat</t>
  </si>
  <si>
    <t>B1</t>
  </si>
  <si>
    <t>B8</t>
  </si>
  <si>
    <t>K1</t>
  </si>
  <si>
    <t>B408</t>
  </si>
  <si>
    <t>Kamatbevételek</t>
  </si>
  <si>
    <t xml:space="preserve">B408  </t>
  </si>
  <si>
    <t>K6</t>
  </si>
  <si>
    <t>,</t>
  </si>
  <si>
    <t>B4</t>
  </si>
  <si>
    <t>Eredeti előírányzat</t>
  </si>
  <si>
    <t xml:space="preserve">K241      Cafetéria utáni EHO </t>
  </si>
  <si>
    <t>friss homok a homokozóba 3 m3</t>
  </si>
  <si>
    <t>telefondíj</t>
  </si>
  <si>
    <t>postaköltség</t>
  </si>
  <si>
    <t>Kamatbevétel</t>
  </si>
  <si>
    <t>Működési célú támogatások államháztartáson belülről</t>
  </si>
  <si>
    <t>B2</t>
  </si>
  <si>
    <t>Felhalmozási célú támogatások államháztartáson belülről</t>
  </si>
  <si>
    <t>B5</t>
  </si>
  <si>
    <t>B6</t>
  </si>
  <si>
    <t>B7</t>
  </si>
  <si>
    <t>K4</t>
  </si>
  <si>
    <t>K5</t>
  </si>
  <si>
    <t>K7</t>
  </si>
  <si>
    <t>K8</t>
  </si>
  <si>
    <t>K9</t>
  </si>
  <si>
    <t>Ö:</t>
  </si>
  <si>
    <t>eredeti előírányzat</t>
  </si>
  <si>
    <t>K355</t>
  </si>
  <si>
    <t>Egyéb dologi kiadások</t>
  </si>
  <si>
    <t>2018. évi KIADÁSOK részletezése</t>
  </si>
  <si>
    <t>3740 adag x 701.-Ft</t>
  </si>
  <si>
    <t>Szakmai tevékenységet segítő szolgáltatás</t>
  </si>
  <si>
    <t>Pedagógiai szaktanácsadás</t>
  </si>
  <si>
    <t>egyéb informatikai szolgáltatások</t>
  </si>
  <si>
    <t>Eredeti előirányzat</t>
  </si>
  <si>
    <t>091140 Óvodai nevelés, ellátás működtetési  feladatai</t>
  </si>
  <si>
    <t>Óvodai neveléshez</t>
  </si>
  <si>
    <t>Óvodai étkeztetéshez</t>
  </si>
  <si>
    <t>2018. évi önkormányzatok által fizetendő hozzájárulás</t>
  </si>
  <si>
    <t>eredeti  előírányzat</t>
  </si>
  <si>
    <t>2018. év</t>
  </si>
  <si>
    <t>Kétrekeszes, zárható öltözőszekrény 2 db</t>
  </si>
  <si>
    <t>redőny az altatós csoport szobába 1db</t>
  </si>
  <si>
    <t>Egyéb anyagbeszerzés óvodai munkához</t>
  </si>
  <si>
    <t>K64</t>
  </si>
  <si>
    <t>Tárgyi eszközök beszerzése, létesítése</t>
  </si>
  <si>
    <t>K67</t>
  </si>
  <si>
    <t>Beruházási célú előzetesen felszámított általános forgalmi adó</t>
  </si>
  <si>
    <t>számítógép monitor</t>
  </si>
  <si>
    <t>laptop</t>
  </si>
  <si>
    <t>K1103</t>
  </si>
  <si>
    <t>céljuttatás, projektprémium</t>
  </si>
  <si>
    <t>Önkormányzatok által felosztandó</t>
  </si>
  <si>
    <t>Ft</t>
  </si>
  <si>
    <t>2018. évi  bevételei</t>
  </si>
  <si>
    <t>2018. évi BEVÉTELEK részletezése</t>
  </si>
  <si>
    <t>K1106</t>
  </si>
  <si>
    <t>Jubileumi jutalom</t>
  </si>
  <si>
    <t>Szociális hozzájárulási adó 19,5%</t>
  </si>
  <si>
    <t>Összes felosztandó költség: 220.190 Ft +6.131.066Ft = 6.351256.-Ft</t>
  </si>
  <si>
    <t>1 óvodásra jutó költség: 6.351.256Ft/ 19 fő=334.276,6 Ft/fő</t>
  </si>
  <si>
    <t xml:space="preserve"> </t>
  </si>
  <si>
    <t>módosított előírányzat</t>
  </si>
  <si>
    <t>K63</t>
  </si>
  <si>
    <t>Informatikai eszközök beszerzése</t>
  </si>
  <si>
    <t>Módosított előirányzat</t>
  </si>
  <si>
    <t>módosított előirányzat</t>
  </si>
  <si>
    <t>módosított  előírányzat</t>
  </si>
  <si>
    <t>modósított előírányzat</t>
  </si>
  <si>
    <t>1. melléklet a …../2018 (XI...).számú határozathoz</t>
  </si>
  <si>
    <t>2. melléklet a …../2018 (XI...).számú határozathoz</t>
  </si>
  <si>
    <t>4. melléklet a …../2018 (XI....).számú határozathoz</t>
  </si>
  <si>
    <t>5. melléklet a …../2018 .(XI….)számú határozathoz</t>
  </si>
  <si>
    <t>6. melléklet a ………………/2018.(XI.) önkormányzati határozathoz</t>
  </si>
  <si>
    <t>3. melléklet a …../2018(XI…)számú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</si>
</sst>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Times New Roman"/>
      <family val="1"/>
      <charset val="238"/>
    </font>
    <font>
      <sz val="10"/>
      <color rgb="FFFF0000"/>
      <name val="Arial CE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17" borderId="7" applyNumberFormat="0" applyFont="0" applyAlignment="0" applyProtection="0"/>
    <xf numFmtId="0" fontId="17" fillId="4" borderId="0" applyNumberFormat="0" applyBorder="0" applyAlignment="0" applyProtection="0"/>
    <xf numFmtId="0" fontId="18" fillId="18" borderId="8" applyNumberFormat="0" applyAlignment="0" applyProtection="0"/>
    <xf numFmtId="0" fontId="19" fillId="0" borderId="0" applyNumberFormat="0" applyFill="0" applyBorder="0" applyAlignment="0" applyProtection="0"/>
    <xf numFmtId="0" fontId="30" fillId="0" borderId="0"/>
    <xf numFmtId="0" fontId="26" fillId="0" borderId="0"/>
    <xf numFmtId="0" fontId="30" fillId="0" borderId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19" borderId="0" applyNumberFormat="0" applyBorder="0" applyAlignment="0" applyProtection="0"/>
    <xf numFmtId="0" fontId="23" fillId="18" borderId="1" applyNumberFormat="0" applyAlignment="0" applyProtection="0"/>
  </cellStyleXfs>
  <cellXfs count="18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4" fillId="0" borderId="11" xfId="0" applyNumberFormat="1" applyFont="1" applyBorder="1"/>
    <xf numFmtId="2" fontId="4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6" fillId="0" borderId="0" xfId="0" applyFont="1"/>
    <xf numFmtId="0" fontId="5" fillId="0" borderId="0" xfId="0" applyFont="1" applyFill="1" applyAlignment="1">
      <alignment horizontal="left"/>
    </xf>
    <xf numFmtId="0" fontId="26" fillId="0" borderId="0" xfId="0" applyFont="1" applyAlignment="1"/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0" xfId="0" applyFont="1"/>
    <xf numFmtId="2" fontId="5" fillId="0" borderId="12" xfId="0" applyNumberFormat="1" applyFont="1" applyBorder="1"/>
    <xf numFmtId="0" fontId="5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0" fillId="0" borderId="0" xfId="0" applyAlignment="1"/>
    <xf numFmtId="0" fontId="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0" fontId="26" fillId="0" borderId="0" xfId="0" applyFont="1"/>
    <xf numFmtId="49" fontId="2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4" fillId="0" borderId="10" xfId="0" applyFont="1" applyBorder="1"/>
    <xf numFmtId="0" fontId="5" fillId="20" borderId="0" xfId="0" applyFont="1" applyFill="1" applyBorder="1" applyAlignment="1">
      <alignment horizontal="left"/>
    </xf>
    <xf numFmtId="0" fontId="5" fillId="20" borderId="10" xfId="0" applyFont="1" applyFill="1" applyBorder="1" applyAlignment="1">
      <alignment horizontal="right"/>
    </xf>
    <xf numFmtId="0" fontId="4" fillId="21" borderId="0" xfId="0" applyFont="1" applyFill="1"/>
    <xf numFmtId="0" fontId="5" fillId="20" borderId="0" xfId="0" applyFont="1" applyFill="1" applyAlignment="1">
      <alignment horizontal="left"/>
    </xf>
    <xf numFmtId="0" fontId="4" fillId="20" borderId="0" xfId="0" applyFont="1" applyFill="1" applyAlignment="1">
      <alignment horizontal="left"/>
    </xf>
    <xf numFmtId="2" fontId="5" fillId="20" borderId="10" xfId="0" applyNumberFormat="1" applyFont="1" applyFill="1" applyBorder="1" applyAlignment="1">
      <alignment horizontal="right"/>
    </xf>
    <xf numFmtId="2" fontId="4" fillId="20" borderId="10" xfId="0" applyNumberFormat="1" applyFont="1" applyFill="1" applyBorder="1" applyAlignment="1">
      <alignment horizontal="right"/>
    </xf>
    <xf numFmtId="0" fontId="5" fillId="20" borderId="14" xfId="0" applyFont="1" applyFill="1" applyBorder="1"/>
    <xf numFmtId="0" fontId="5" fillId="20" borderId="15" xfId="0" applyFont="1" applyFill="1" applyBorder="1"/>
    <xf numFmtId="0" fontId="5" fillId="20" borderId="10" xfId="0" applyFont="1" applyFill="1" applyBorder="1" applyAlignment="1">
      <alignment horizontal="left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right"/>
    </xf>
    <xf numFmtId="0" fontId="29" fillId="20" borderId="0" xfId="0" applyFont="1" applyFill="1" applyAlignment="1">
      <alignment horizontal="left"/>
    </xf>
    <xf numFmtId="0" fontId="30" fillId="0" borderId="0" xfId="32"/>
    <xf numFmtId="0" fontId="3" fillId="0" borderId="0" xfId="32" applyFont="1" applyFill="1" applyAlignment="1">
      <alignment vertical="center"/>
    </xf>
    <xf numFmtId="3" fontId="3" fillId="0" borderId="0" xfId="32" applyNumberFormat="1" applyFont="1" applyFill="1" applyAlignment="1">
      <alignment vertical="center"/>
    </xf>
    <xf numFmtId="0" fontId="5" fillId="0" borderId="19" xfId="32" applyFont="1" applyBorder="1" applyAlignment="1"/>
    <xf numFmtId="0" fontId="5" fillId="0" borderId="20" xfId="32" applyFont="1" applyBorder="1" applyAlignment="1"/>
    <xf numFmtId="0" fontId="4" fillId="0" borderId="21" xfId="32" applyFont="1" applyFill="1" applyBorder="1" applyAlignment="1">
      <alignment vertical="center"/>
    </xf>
    <xf numFmtId="0" fontId="4" fillId="0" borderId="19" xfId="32" applyFont="1" applyBorder="1" applyAlignment="1"/>
    <xf numFmtId="0" fontId="4" fillId="0" borderId="20" xfId="32" applyFont="1" applyBorder="1" applyAlignment="1"/>
    <xf numFmtId="0" fontId="4" fillId="0" borderId="0" xfId="32" applyFont="1"/>
    <xf numFmtId="0" fontId="31" fillId="0" borderId="0" xfId="32" applyFont="1" applyFill="1" applyAlignment="1">
      <alignment vertical="center"/>
    </xf>
    <xf numFmtId="0" fontId="4" fillId="0" borderId="0" xfId="32" applyFont="1" applyAlignment="1">
      <alignment horizontal="center"/>
    </xf>
    <xf numFmtId="0" fontId="5" fillId="0" borderId="0" xfId="32" applyFont="1" applyBorder="1" applyAlignment="1">
      <alignment horizontal="center"/>
    </xf>
    <xf numFmtId="3" fontId="5" fillId="0" borderId="0" xfId="32" applyNumberFormat="1" applyFont="1" applyFill="1" applyAlignment="1">
      <alignment horizontal="center" vertical="center"/>
    </xf>
    <xf numFmtId="3" fontId="4" fillId="0" borderId="0" xfId="32" applyNumberFormat="1" applyFont="1" applyFill="1" applyAlignment="1">
      <alignment vertical="center"/>
    </xf>
    <xf numFmtId="0" fontId="5" fillId="0" borderId="0" xfId="32" applyFont="1" applyFill="1" applyAlignment="1">
      <alignment horizontal="center" vertical="center"/>
    </xf>
    <xf numFmtId="0" fontId="4" fillId="0" borderId="22" xfId="0" applyFont="1" applyBorder="1" applyAlignment="1">
      <alignment horizontal="left"/>
    </xf>
    <xf numFmtId="0" fontId="30" fillId="0" borderId="0" xfId="32" applyAlignment="1">
      <alignment horizontal="center"/>
    </xf>
    <xf numFmtId="0" fontId="26" fillId="0" borderId="0" xfId="32" applyFont="1"/>
    <xf numFmtId="0" fontId="27" fillId="0" borderId="0" xfId="32" applyFont="1"/>
    <xf numFmtId="0" fontId="5" fillId="0" borderId="23" xfId="32" applyFont="1" applyBorder="1"/>
    <xf numFmtId="0" fontId="5" fillId="0" borderId="24" xfId="32" applyFont="1" applyBorder="1"/>
    <xf numFmtId="0" fontId="4" fillId="0" borderId="24" xfId="32" applyFont="1" applyBorder="1"/>
    <xf numFmtId="0" fontId="4" fillId="0" borderId="25" xfId="32" applyFont="1" applyBorder="1"/>
    <xf numFmtId="0" fontId="4" fillId="0" borderId="26" xfId="32" applyFont="1" applyBorder="1"/>
    <xf numFmtId="0" fontId="4" fillId="0" borderId="27" xfId="32" applyFont="1" applyBorder="1"/>
    <xf numFmtId="0" fontId="4" fillId="0" borderId="28" xfId="32" applyFont="1" applyBorder="1"/>
    <xf numFmtId="0" fontId="4" fillId="0" borderId="23" xfId="32" applyFont="1" applyBorder="1"/>
    <xf numFmtId="0" fontId="4" fillId="0" borderId="29" xfId="32" applyFont="1" applyBorder="1"/>
    <xf numFmtId="0" fontId="4" fillId="0" borderId="30" xfId="32" applyFont="1" applyBorder="1"/>
    <xf numFmtId="0" fontId="5" fillId="0" borderId="23" xfId="34" applyFont="1" applyBorder="1" applyAlignment="1">
      <alignment horizontal="center"/>
    </xf>
    <xf numFmtId="0" fontId="5" fillId="0" borderId="24" xfId="34" applyFont="1" applyBorder="1" applyAlignment="1">
      <alignment horizontal="center"/>
    </xf>
    <xf numFmtId="0" fontId="4" fillId="0" borderId="25" xfId="34" applyFont="1" applyBorder="1" applyAlignment="1">
      <alignment horizontal="left"/>
    </xf>
    <xf numFmtId="0" fontId="5" fillId="0" borderId="26" xfId="34" applyFont="1" applyBorder="1" applyAlignment="1">
      <alignment horizontal="center"/>
    </xf>
    <xf numFmtId="0" fontId="5" fillId="0" borderId="27" xfId="34" applyFont="1" applyBorder="1" applyAlignment="1">
      <alignment horizontal="center"/>
    </xf>
    <xf numFmtId="0" fontId="4" fillId="0" borderId="28" xfId="34" applyFont="1" applyBorder="1" applyAlignment="1">
      <alignment horizontal="left"/>
    </xf>
    <xf numFmtId="0" fontId="4" fillId="0" borderId="0" xfId="34" applyFont="1"/>
    <xf numFmtId="0" fontId="5" fillId="0" borderId="23" xfId="34" applyFont="1" applyBorder="1"/>
    <xf numFmtId="0" fontId="5" fillId="0" borderId="24" xfId="34" applyFont="1" applyBorder="1"/>
    <xf numFmtId="0" fontId="4" fillId="0" borderId="24" xfId="34" applyFont="1" applyBorder="1"/>
    <xf numFmtId="0" fontId="4" fillId="0" borderId="25" xfId="34" applyFont="1" applyBorder="1"/>
    <xf numFmtId="0" fontId="4" fillId="0" borderId="29" xfId="34" applyFont="1" applyBorder="1"/>
    <xf numFmtId="0" fontId="4" fillId="0" borderId="30" xfId="34" applyFont="1" applyBorder="1"/>
    <xf numFmtId="0" fontId="4" fillId="0" borderId="23" xfId="34" applyFont="1" applyBorder="1"/>
    <xf numFmtId="0" fontId="4" fillId="0" borderId="26" xfId="34" applyFont="1" applyBorder="1"/>
    <xf numFmtId="0" fontId="4" fillId="0" borderId="27" xfId="34" applyFont="1" applyBorder="1"/>
    <xf numFmtId="0" fontId="4" fillId="0" borderId="28" xfId="34" applyFont="1" applyBorder="1"/>
    <xf numFmtId="0" fontId="4" fillId="0" borderId="0" xfId="34" applyFont="1" applyAlignment="1">
      <alignment horizontal="center"/>
    </xf>
    <xf numFmtId="0" fontId="5" fillId="0" borderId="0" xfId="34" applyFont="1" applyAlignment="1">
      <alignment horizontal="center"/>
    </xf>
    <xf numFmtId="0" fontId="4" fillId="0" borderId="0" xfId="34" applyFont="1" applyAlignment="1">
      <alignment horizontal="right"/>
    </xf>
    <xf numFmtId="3" fontId="5" fillId="20" borderId="10" xfId="0" applyNumberFormat="1" applyFont="1" applyFill="1" applyBorder="1"/>
    <xf numFmtId="3" fontId="4" fillId="0" borderId="10" xfId="0" applyNumberFormat="1" applyFont="1" applyBorder="1"/>
    <xf numFmtId="3" fontId="5" fillId="20" borderId="15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/>
    <xf numFmtId="3" fontId="5" fillId="0" borderId="1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21" xfId="32" applyFont="1" applyBorder="1"/>
    <xf numFmtId="3" fontId="5" fillId="20" borderId="13" xfId="0" applyNumberFormat="1" applyFont="1" applyFill="1" applyBorder="1" applyAlignment="1">
      <alignment horizontal="right"/>
    </xf>
    <xf numFmtId="3" fontId="5" fillId="20" borderId="31" xfId="0" applyNumberFormat="1" applyFont="1" applyFill="1" applyBorder="1" applyAlignment="1">
      <alignment horizontal="right"/>
    </xf>
    <xf numFmtId="3" fontId="4" fillId="0" borderId="31" xfId="0" applyNumberFormat="1" applyFont="1" applyBorder="1" applyAlignment="1">
      <alignment horizontal="right" vertical="center"/>
    </xf>
    <xf numFmtId="3" fontId="5" fillId="2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32" xfId="0" applyNumberFormat="1" applyFont="1" applyBorder="1"/>
    <xf numFmtId="0" fontId="30" fillId="0" borderId="21" xfId="32" applyBorder="1"/>
    <xf numFmtId="0" fontId="30" fillId="0" borderId="33" xfId="32" applyBorder="1"/>
    <xf numFmtId="0" fontId="33" fillId="0" borderId="0" xfId="0" applyFont="1"/>
    <xf numFmtId="0" fontId="5" fillId="20" borderId="34" xfId="34" applyFont="1" applyFill="1" applyBorder="1"/>
    <xf numFmtId="0" fontId="4" fillId="20" borderId="35" xfId="34" applyFont="1" applyFill="1" applyBorder="1"/>
    <xf numFmtId="0" fontId="4" fillId="20" borderId="36" xfId="34" applyFont="1" applyFill="1" applyBorder="1"/>
    <xf numFmtId="0" fontId="4" fillId="20" borderId="35" xfId="32" applyFont="1" applyFill="1" applyBorder="1"/>
    <xf numFmtId="0" fontId="4" fillId="20" borderId="36" xfId="32" applyFont="1" applyFill="1" applyBorder="1"/>
    <xf numFmtId="0" fontId="5" fillId="20" borderId="14" xfId="0" applyFont="1" applyFill="1" applyBorder="1" applyAlignment="1">
      <alignment horizontal="left"/>
    </xf>
    <xf numFmtId="0" fontId="4" fillId="20" borderId="14" xfId="0" applyFont="1" applyFill="1" applyBorder="1" applyAlignment="1">
      <alignment horizontal="left"/>
    </xf>
    <xf numFmtId="0" fontId="4" fillId="20" borderId="15" xfId="0" applyFont="1" applyFill="1" applyBorder="1" applyAlignment="1">
      <alignment horizontal="left"/>
    </xf>
    <xf numFmtId="3" fontId="5" fillId="20" borderId="37" xfId="0" applyNumberFormat="1" applyFont="1" applyFill="1" applyBorder="1" applyAlignment="1">
      <alignment horizontal="right"/>
    </xf>
    <xf numFmtId="3" fontId="4" fillId="20" borderId="37" xfId="0" applyNumberFormat="1" applyFont="1" applyFill="1" applyBorder="1" applyAlignment="1">
      <alignment horizontal="right"/>
    </xf>
    <xf numFmtId="0" fontId="29" fillId="20" borderId="14" xfId="0" applyFont="1" applyFill="1" applyBorder="1" applyAlignment="1">
      <alignment horizontal="left"/>
    </xf>
    <xf numFmtId="0" fontId="5" fillId="20" borderId="15" xfId="0" applyFont="1" applyFill="1" applyBorder="1" applyAlignment="1">
      <alignment horizontal="left"/>
    </xf>
    <xf numFmtId="3" fontId="5" fillId="20" borderId="38" xfId="0" applyNumberFormat="1" applyFont="1" applyFill="1" applyBorder="1" applyAlignment="1">
      <alignment horizontal="right"/>
    </xf>
    <xf numFmtId="0" fontId="5" fillId="20" borderId="20" xfId="32" applyFont="1" applyFill="1" applyBorder="1" applyAlignment="1"/>
    <xf numFmtId="0" fontId="5" fillId="20" borderId="19" xfId="32" applyFont="1" applyFill="1" applyBorder="1" applyAlignment="1"/>
    <xf numFmtId="0" fontId="30" fillId="0" borderId="39" xfId="32" applyBorder="1"/>
    <xf numFmtId="3" fontId="0" fillId="0" borderId="0" xfId="0" applyNumberFormat="1"/>
    <xf numFmtId="3" fontId="4" fillId="0" borderId="0" xfId="0" applyNumberFormat="1" applyFont="1"/>
    <xf numFmtId="3" fontId="4" fillId="0" borderId="21" xfId="32" applyNumberFormat="1" applyFont="1" applyBorder="1"/>
    <xf numFmtId="3" fontId="5" fillId="20" borderId="21" xfId="32" applyNumberFormat="1" applyFont="1" applyFill="1" applyBorder="1"/>
    <xf numFmtId="3" fontId="5" fillId="0" borderId="22" xfId="0" applyNumberFormat="1" applyFont="1" applyBorder="1" applyAlignment="1">
      <alignment horizontal="center" wrapText="1"/>
    </xf>
    <xf numFmtId="3" fontId="5" fillId="0" borderId="31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 wrapText="1"/>
    </xf>
    <xf numFmtId="0" fontId="24" fillId="0" borderId="10" xfId="0" applyFont="1" applyFill="1" applyBorder="1" applyAlignment="1">
      <alignment horizontal="right"/>
    </xf>
    <xf numFmtId="0" fontId="34" fillId="0" borderId="33" xfId="32" applyFont="1" applyBorder="1"/>
    <xf numFmtId="0" fontId="34" fillId="0" borderId="39" xfId="32" applyFont="1" applyBorder="1"/>
    <xf numFmtId="3" fontId="34" fillId="0" borderId="40" xfId="32" applyNumberFormat="1" applyFont="1" applyBorder="1"/>
    <xf numFmtId="0" fontId="35" fillId="0" borderId="0" xfId="32" applyFont="1"/>
    <xf numFmtId="0" fontId="5" fillId="0" borderId="0" xfId="0" applyFont="1" applyFill="1"/>
    <xf numFmtId="3" fontId="3" fillId="0" borderId="10" xfId="0" applyNumberFormat="1" applyFont="1" applyBorder="1" applyAlignment="1">
      <alignment horizontal="right"/>
    </xf>
    <xf numFmtId="0" fontId="32" fillId="0" borderId="0" xfId="0" applyFont="1"/>
    <xf numFmtId="0" fontId="4" fillId="0" borderId="27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4" xfId="34" applyFont="1" applyBorder="1"/>
    <xf numFmtId="0" fontId="4" fillId="0" borderId="41" xfId="34" applyFont="1" applyBorder="1"/>
    <xf numFmtId="3" fontId="4" fillId="0" borderId="39" xfId="32" applyNumberFormat="1" applyFont="1" applyBorder="1"/>
    <xf numFmtId="3" fontId="4" fillId="0" borderId="33" xfId="32" applyNumberFormat="1" applyFont="1" applyBorder="1"/>
    <xf numFmtId="3" fontId="4" fillId="0" borderId="42" xfId="32" applyNumberFormat="1" applyFont="1" applyBorder="1"/>
    <xf numFmtId="0" fontId="4" fillId="0" borderId="40" xfId="32" applyFont="1" applyBorder="1"/>
    <xf numFmtId="3" fontId="5" fillId="0" borderId="39" xfId="34" applyNumberFormat="1" applyFont="1" applyBorder="1"/>
    <xf numFmtId="0" fontId="30" fillId="0" borderId="0" xfId="32" applyFont="1"/>
    <xf numFmtId="0" fontId="4" fillId="0" borderId="39" xfId="32" applyFont="1" applyBorder="1"/>
    <xf numFmtId="3" fontId="4" fillId="0" borderId="40" xfId="32" applyNumberFormat="1" applyFont="1" applyBorder="1"/>
    <xf numFmtId="0" fontId="4" fillId="0" borderId="33" xfId="32" applyFont="1" applyBorder="1"/>
    <xf numFmtId="3" fontId="5" fillId="0" borderId="39" xfId="32" applyNumberFormat="1" applyFont="1" applyBorder="1"/>
    <xf numFmtId="0" fontId="4" fillId="0" borderId="21" xfId="32" applyFont="1" applyFill="1" applyBorder="1" applyAlignment="1">
      <alignment horizontal="center" vertical="center" wrapText="1"/>
    </xf>
    <xf numFmtId="0" fontId="4" fillId="0" borderId="21" xfId="32" applyFont="1" applyBorder="1" applyAlignment="1">
      <alignment horizontal="center" vertical="center" wrapText="1"/>
    </xf>
    <xf numFmtId="0" fontId="4" fillId="0" borderId="21" xfId="32" applyFont="1" applyBorder="1" applyAlignment="1">
      <alignment horizontal="center" vertical="center"/>
    </xf>
    <xf numFmtId="0" fontId="4" fillId="0" borderId="0" xfId="32" applyFont="1" applyFill="1" applyBorder="1" applyAlignment="1">
      <alignment horizontal="left" vertical="center"/>
    </xf>
    <xf numFmtId="3" fontId="5" fillId="0" borderId="0" xfId="32" applyNumberFormat="1" applyFont="1" applyFill="1" applyBorder="1" applyAlignment="1">
      <alignment horizontal="center" vertical="center"/>
    </xf>
    <xf numFmtId="0" fontId="5" fillId="0" borderId="0" xfId="32" applyFont="1" applyBorder="1" applyAlignment="1">
      <alignment horizontal="center"/>
    </xf>
    <xf numFmtId="0" fontId="4" fillId="0" borderId="21" xfId="32" applyFont="1" applyBorder="1" applyAlignment="1">
      <alignment horizontal="center" wrapText="1"/>
    </xf>
    <xf numFmtId="0" fontId="4" fillId="0" borderId="0" xfId="34" applyFont="1" applyBorder="1" applyAlignment="1">
      <alignment horizontal="left"/>
    </xf>
    <xf numFmtId="0" fontId="5" fillId="0" borderId="0" xfId="34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22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9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ó" xfId="29" builtinId="26" customBuiltin="1"/>
    <cellStyle name="Kimenet" xfId="30" builtinId="21" customBuiltin="1"/>
    <cellStyle name="Magyarázó szöveg" xfId="31" builtinId="53" customBuiltin="1"/>
    <cellStyle name="Normál" xfId="0" builtinId="0"/>
    <cellStyle name="Normál 2" xfId="32"/>
    <cellStyle name="Normál 3" xfId="33"/>
    <cellStyle name="Normál_Munka1" xfId="34"/>
    <cellStyle name="Összesen" xfId="35" builtinId="25" customBuiltin="1"/>
    <cellStyle name="Rossz" xfId="36" builtinId="27" customBuiltin="1"/>
    <cellStyle name="Semleges" xfId="37" builtinId="28" customBuiltin="1"/>
    <cellStyle name="Számítás" xfId="38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4"/>
  <sheetViews>
    <sheetView tabSelected="1" view="pageBreakPreview" zoomScaleNormal="100" zoomScaleSheetLayoutView="100" workbookViewId="0">
      <selection activeCell="B1" sqref="B1:C1"/>
    </sheetView>
  </sheetViews>
  <sheetFormatPr defaultRowHeight="15.75" customHeight="1" x14ac:dyDescent="0.2"/>
  <cols>
    <col min="1" max="1" width="5.140625" style="46" customWidth="1"/>
    <col min="2" max="2" width="4.140625" style="47" customWidth="1"/>
    <col min="3" max="3" width="51.85546875" style="48" customWidth="1"/>
    <col min="4" max="5" width="18.7109375" style="47" customWidth="1"/>
    <col min="6" max="9" width="9.140625" style="47"/>
    <col min="10" max="10" width="12.140625" style="47" customWidth="1"/>
    <col min="11" max="246" width="9.140625" style="47"/>
    <col min="247" max="16384" width="9.140625" style="46"/>
  </cols>
  <sheetData>
    <row r="1" spans="1:5" ht="18" customHeight="1" x14ac:dyDescent="0.2">
      <c r="B1" s="165" t="s">
        <v>229</v>
      </c>
      <c r="C1" s="165"/>
    </row>
    <row r="2" spans="1:5" ht="18" customHeight="1" x14ac:dyDescent="0.2">
      <c r="B2" s="60"/>
      <c r="C2" s="59"/>
    </row>
    <row r="3" spans="1:5" ht="18" customHeight="1" x14ac:dyDescent="0.2">
      <c r="B3" s="166" t="s">
        <v>55</v>
      </c>
      <c r="C3" s="166"/>
    </row>
    <row r="4" spans="1:5" ht="18" customHeight="1" x14ac:dyDescent="0.2">
      <c r="B4" s="166" t="s">
        <v>200</v>
      </c>
      <c r="C4" s="166"/>
    </row>
    <row r="5" spans="1:5" ht="18" customHeight="1" x14ac:dyDescent="0.2">
      <c r="B5" s="58"/>
      <c r="C5" s="58"/>
    </row>
    <row r="6" spans="1:5" s="55" customFormat="1" ht="18" customHeight="1" x14ac:dyDescent="0.25">
      <c r="B6" s="167" t="s">
        <v>143</v>
      </c>
      <c r="C6" s="167"/>
      <c r="D6" s="47"/>
      <c r="E6" s="47"/>
    </row>
    <row r="7" spans="1:5" s="55" customFormat="1" ht="18" customHeight="1" x14ac:dyDescent="0.25">
      <c r="B7" s="56"/>
      <c r="C7" s="56"/>
      <c r="D7" s="47"/>
      <c r="E7" s="47"/>
    </row>
    <row r="8" spans="1:5" s="55" customFormat="1" ht="18" customHeight="1" x14ac:dyDescent="0.25">
      <c r="B8" s="56"/>
      <c r="C8" s="56"/>
      <c r="D8" s="47"/>
      <c r="E8" s="47"/>
    </row>
    <row r="9" spans="1:5" ht="18" customHeight="1" x14ac:dyDescent="0.2">
      <c r="A9" s="115"/>
      <c r="B9" s="164" t="s">
        <v>134</v>
      </c>
      <c r="C9" s="164"/>
      <c r="D9" s="162" t="s">
        <v>199</v>
      </c>
      <c r="E9" s="162" t="s">
        <v>227</v>
      </c>
    </row>
    <row r="10" spans="1:5" ht="18" customHeight="1" x14ac:dyDescent="0.2">
      <c r="A10" s="132"/>
      <c r="B10" s="164"/>
      <c r="C10" s="164"/>
      <c r="D10" s="162"/>
      <c r="E10" s="162"/>
    </row>
    <row r="11" spans="1:5" ht="18" customHeight="1" x14ac:dyDescent="0.25">
      <c r="A11" s="114"/>
      <c r="B11" s="50" t="s">
        <v>142</v>
      </c>
      <c r="C11" s="49"/>
      <c r="D11" s="51"/>
      <c r="E11" s="51"/>
    </row>
    <row r="12" spans="1:5" ht="18" customHeight="1" x14ac:dyDescent="0.25">
      <c r="A12" s="114" t="s">
        <v>159</v>
      </c>
      <c r="B12" s="53" t="s">
        <v>174</v>
      </c>
      <c r="C12" s="52"/>
      <c r="D12" s="152">
        <v>23560298</v>
      </c>
      <c r="E12" s="152">
        <v>23560298</v>
      </c>
    </row>
    <row r="13" spans="1:5" ht="18" customHeight="1" x14ac:dyDescent="0.25">
      <c r="A13" s="114" t="s">
        <v>175</v>
      </c>
      <c r="B13" s="53" t="s">
        <v>176</v>
      </c>
      <c r="C13" s="52"/>
      <c r="D13" s="135">
        <v>0</v>
      </c>
      <c r="E13" s="135">
        <v>0</v>
      </c>
    </row>
    <row r="14" spans="1:5" ht="18" customHeight="1" x14ac:dyDescent="0.25">
      <c r="A14" s="114" t="s">
        <v>167</v>
      </c>
      <c r="B14" s="53" t="s">
        <v>140</v>
      </c>
      <c r="C14" s="52"/>
      <c r="D14" s="135">
        <v>4454</v>
      </c>
      <c r="E14" s="135">
        <v>38114</v>
      </c>
    </row>
    <row r="15" spans="1:5" ht="18" customHeight="1" x14ac:dyDescent="0.25">
      <c r="A15" s="114" t="s">
        <v>177</v>
      </c>
      <c r="B15" s="53" t="s">
        <v>139</v>
      </c>
      <c r="C15" s="52"/>
      <c r="D15" s="135">
        <v>0</v>
      </c>
      <c r="E15" s="135">
        <v>0</v>
      </c>
    </row>
    <row r="16" spans="1:5" ht="18" customHeight="1" x14ac:dyDescent="0.25">
      <c r="A16" s="114" t="s">
        <v>178</v>
      </c>
      <c r="B16" s="53" t="s">
        <v>138</v>
      </c>
      <c r="C16" s="52"/>
      <c r="D16" s="135">
        <v>0</v>
      </c>
      <c r="E16" s="135">
        <v>0</v>
      </c>
    </row>
    <row r="17" spans="1:11" ht="18" customHeight="1" x14ac:dyDescent="0.25">
      <c r="A17" s="114" t="s">
        <v>179</v>
      </c>
      <c r="B17" s="53" t="s">
        <v>137</v>
      </c>
      <c r="C17" s="52"/>
      <c r="D17" s="135">
        <v>0</v>
      </c>
      <c r="E17" s="135">
        <v>0</v>
      </c>
      <c r="H17" s="1"/>
      <c r="I17" s="1"/>
      <c r="J17" s="134"/>
      <c r="K17" s="1"/>
    </row>
    <row r="18" spans="1:11" ht="18" customHeight="1" x14ac:dyDescent="0.25">
      <c r="A18" s="114" t="s">
        <v>160</v>
      </c>
      <c r="B18" s="53" t="s">
        <v>136</v>
      </c>
      <c r="C18" s="52"/>
      <c r="D18" s="135">
        <v>1718525</v>
      </c>
      <c r="E18" s="135">
        <v>1718525</v>
      </c>
      <c r="H18" s="1"/>
      <c r="I18" s="1"/>
      <c r="J18" s="134"/>
      <c r="K18" s="1"/>
    </row>
    <row r="19" spans="1:11" ht="18" customHeight="1" x14ac:dyDescent="0.25">
      <c r="A19" s="114"/>
      <c r="B19" s="130" t="s">
        <v>135</v>
      </c>
      <c r="C19" s="131"/>
      <c r="D19" s="136">
        <f>SUM(D12:D18)</f>
        <v>25283277</v>
      </c>
      <c r="E19" s="136">
        <f>SUM(E12:E18)</f>
        <v>25316937</v>
      </c>
      <c r="H19" s="1"/>
      <c r="I19" s="1"/>
      <c r="J19" s="134"/>
      <c r="K19" s="1"/>
    </row>
    <row r="20" spans="1:11" ht="18" customHeight="1" x14ac:dyDescent="0.25">
      <c r="B20" s="54"/>
      <c r="C20" s="54"/>
      <c r="H20" s="1"/>
      <c r="I20" s="1"/>
      <c r="J20" s="134"/>
      <c r="K20" s="1"/>
    </row>
    <row r="21" spans="1:11" ht="18" customHeight="1" x14ac:dyDescent="0.25">
      <c r="B21" s="54"/>
      <c r="C21" s="54"/>
      <c r="H21" s="1"/>
      <c r="I21" s="1"/>
      <c r="J21" s="1"/>
      <c r="K21" s="1"/>
    </row>
    <row r="22" spans="1:11" ht="18" customHeight="1" x14ac:dyDescent="0.2">
      <c r="A22" s="115"/>
      <c r="B22" s="164" t="s">
        <v>134</v>
      </c>
      <c r="C22" s="164"/>
      <c r="D22" s="163" t="s">
        <v>168</v>
      </c>
      <c r="E22" s="163" t="s">
        <v>228</v>
      </c>
    </row>
    <row r="23" spans="1:11" ht="18" customHeight="1" x14ac:dyDescent="0.2">
      <c r="A23" s="132"/>
      <c r="B23" s="164"/>
      <c r="C23" s="164"/>
      <c r="D23" s="163"/>
      <c r="E23" s="163"/>
    </row>
    <row r="24" spans="1:11" ht="18" customHeight="1" x14ac:dyDescent="0.25">
      <c r="A24" s="114"/>
      <c r="B24" s="50" t="s">
        <v>133</v>
      </c>
      <c r="C24" s="49"/>
      <c r="D24" s="106"/>
      <c r="E24" s="106"/>
    </row>
    <row r="25" spans="1:11" ht="18" customHeight="1" x14ac:dyDescent="0.25">
      <c r="A25" s="114" t="s">
        <v>161</v>
      </c>
      <c r="B25" s="53" t="s">
        <v>132</v>
      </c>
      <c r="C25" s="52"/>
      <c r="D25" s="135">
        <v>15640905</v>
      </c>
      <c r="E25" s="135">
        <v>15640905</v>
      </c>
    </row>
    <row r="26" spans="1:11" ht="18" customHeight="1" x14ac:dyDescent="0.25">
      <c r="A26" s="114" t="s">
        <v>90</v>
      </c>
      <c r="B26" s="53" t="s">
        <v>131</v>
      </c>
      <c r="C26" s="52"/>
      <c r="D26" s="135">
        <v>3008542</v>
      </c>
      <c r="E26" s="135">
        <v>3008542</v>
      </c>
    </row>
    <row r="27" spans="1:11" ht="18" customHeight="1" x14ac:dyDescent="0.25">
      <c r="A27" s="114" t="s">
        <v>83</v>
      </c>
      <c r="B27" s="53" t="s">
        <v>130</v>
      </c>
      <c r="C27" s="52"/>
      <c r="D27" s="135">
        <v>6428830</v>
      </c>
      <c r="E27" s="135">
        <v>6453241</v>
      </c>
    </row>
    <row r="28" spans="1:11" ht="18" customHeight="1" x14ac:dyDescent="0.25">
      <c r="A28" s="114" t="s">
        <v>180</v>
      </c>
      <c r="B28" s="53" t="s">
        <v>129</v>
      </c>
      <c r="C28" s="52"/>
      <c r="D28" s="135">
        <v>0</v>
      </c>
      <c r="E28" s="135">
        <v>0</v>
      </c>
    </row>
    <row r="29" spans="1:11" ht="18" customHeight="1" x14ac:dyDescent="0.25">
      <c r="A29" s="114" t="s">
        <v>181</v>
      </c>
      <c r="B29" s="53" t="s">
        <v>128</v>
      </c>
      <c r="C29" s="52"/>
      <c r="D29" s="135">
        <v>0</v>
      </c>
      <c r="E29" s="135">
        <v>0</v>
      </c>
    </row>
    <row r="30" spans="1:11" ht="18" customHeight="1" x14ac:dyDescent="0.25">
      <c r="A30" s="114" t="s">
        <v>165</v>
      </c>
      <c r="B30" s="53" t="s">
        <v>127</v>
      </c>
      <c r="C30" s="52"/>
      <c r="D30" s="135">
        <v>205000</v>
      </c>
      <c r="E30" s="135">
        <v>214249</v>
      </c>
    </row>
    <row r="31" spans="1:11" ht="18" customHeight="1" x14ac:dyDescent="0.25">
      <c r="A31" s="114" t="s">
        <v>182</v>
      </c>
      <c r="B31" s="53" t="s">
        <v>126</v>
      </c>
      <c r="C31" s="52"/>
      <c r="D31" s="135">
        <v>0</v>
      </c>
      <c r="E31" s="135">
        <v>0</v>
      </c>
    </row>
    <row r="32" spans="1:11" ht="18" customHeight="1" x14ac:dyDescent="0.25">
      <c r="A32" s="114" t="s">
        <v>183</v>
      </c>
      <c r="B32" s="53" t="s">
        <v>125</v>
      </c>
      <c r="C32" s="52"/>
      <c r="D32" s="135">
        <v>0</v>
      </c>
      <c r="E32" s="135">
        <v>0</v>
      </c>
    </row>
    <row r="33" spans="1:5" ht="18" customHeight="1" x14ac:dyDescent="0.25">
      <c r="A33" s="114" t="s">
        <v>184</v>
      </c>
      <c r="B33" s="53" t="s">
        <v>124</v>
      </c>
      <c r="C33" s="52"/>
      <c r="D33" s="135">
        <v>0</v>
      </c>
      <c r="E33" s="135">
        <v>0</v>
      </c>
    </row>
    <row r="34" spans="1:5" ht="18" customHeight="1" x14ac:dyDescent="0.25">
      <c r="A34" s="114"/>
      <c r="B34" s="130" t="s">
        <v>123</v>
      </c>
      <c r="C34" s="131"/>
      <c r="D34" s="136">
        <f>SUM(D25:D33)</f>
        <v>25283277</v>
      </c>
      <c r="E34" s="136">
        <f>SUM(E25:E33)</f>
        <v>25316937</v>
      </c>
    </row>
  </sheetData>
  <sheetProtection selectLockedCells="1" selectUnlockedCells="1"/>
  <mergeCells count="10">
    <mergeCell ref="E9:E10"/>
    <mergeCell ref="E22:E23"/>
    <mergeCell ref="D9:D10"/>
    <mergeCell ref="D22:D23"/>
    <mergeCell ref="B22:C23"/>
    <mergeCell ref="B1:C1"/>
    <mergeCell ref="B3:C3"/>
    <mergeCell ref="B4:C4"/>
    <mergeCell ref="B6:C6"/>
    <mergeCell ref="B9:C10"/>
  </mergeCells>
  <printOptions horizontalCentered="1" headings="1" gridLines="1"/>
  <pageMargins left="0.70866141732283472" right="0.70866141732283472" top="0.74803149606299213" bottom="0.74803149606299213" header="0.51181102362204722" footer="0.51181102362204722"/>
  <pageSetup paperSize="9" scale="72" firstPageNumber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BreakPreview" zoomScaleNormal="100" zoomScaleSheetLayoutView="100" workbookViewId="0">
      <selection sqref="A1:E1"/>
    </sheetView>
  </sheetViews>
  <sheetFormatPr defaultRowHeight="12.75" x14ac:dyDescent="0.2"/>
  <cols>
    <col min="1" max="4" width="9.140625" style="46"/>
    <col min="5" max="5" width="20.85546875" style="46" customWidth="1"/>
    <col min="6" max="7" width="16.7109375" style="46" customWidth="1"/>
    <col min="8" max="16384" width="9.140625" style="46"/>
  </cols>
  <sheetData>
    <row r="1" spans="1:7" ht="15.75" customHeight="1" x14ac:dyDescent="0.25">
      <c r="A1" s="169" t="s">
        <v>230</v>
      </c>
      <c r="B1" s="169"/>
      <c r="C1" s="169"/>
      <c r="D1" s="169"/>
      <c r="E1" s="169"/>
    </row>
    <row r="2" spans="1:7" ht="15.75" customHeight="1" x14ac:dyDescent="0.25">
      <c r="A2" s="94"/>
      <c r="B2" s="94"/>
      <c r="C2" s="94"/>
      <c r="D2" s="94"/>
      <c r="E2" s="94"/>
    </row>
    <row r="3" spans="1:7" ht="15.75" x14ac:dyDescent="0.25">
      <c r="A3" s="93"/>
      <c r="B3" s="93"/>
      <c r="C3" s="93"/>
      <c r="D3" s="92"/>
      <c r="E3" s="92"/>
    </row>
    <row r="4" spans="1:7" ht="15" customHeight="1" x14ac:dyDescent="0.25">
      <c r="A4" s="170" t="s">
        <v>55</v>
      </c>
      <c r="B4" s="170"/>
      <c r="C4" s="170"/>
      <c r="D4" s="170"/>
      <c r="E4" s="170"/>
    </row>
    <row r="5" spans="1:7" ht="15.75" x14ac:dyDescent="0.25">
      <c r="A5" s="81"/>
      <c r="B5" s="81"/>
      <c r="C5" s="81"/>
      <c r="D5" s="81"/>
      <c r="E5" s="81"/>
    </row>
    <row r="6" spans="1:7" ht="15.75" x14ac:dyDescent="0.25">
      <c r="A6" s="81"/>
      <c r="B6" s="81"/>
      <c r="C6" s="81"/>
      <c r="D6" s="81"/>
      <c r="E6" s="81"/>
    </row>
    <row r="7" spans="1:7" ht="15.75" x14ac:dyDescent="0.25">
      <c r="A7" s="170" t="s">
        <v>149</v>
      </c>
      <c r="B7" s="170"/>
      <c r="C7" s="170"/>
      <c r="D7" s="170"/>
      <c r="E7" s="170"/>
    </row>
    <row r="8" spans="1:7" ht="15.75" x14ac:dyDescent="0.25">
      <c r="A8" s="81"/>
      <c r="B8" s="81"/>
      <c r="C8" s="81"/>
      <c r="D8" s="81"/>
      <c r="E8" s="81"/>
    </row>
    <row r="9" spans="1:7" ht="15.75" customHeight="1" x14ac:dyDescent="0.25">
      <c r="A9" s="91"/>
      <c r="B9" s="90"/>
      <c r="C9" s="90"/>
      <c r="D9" s="90"/>
      <c r="E9" s="89"/>
      <c r="F9" s="168" t="s">
        <v>158</v>
      </c>
      <c r="G9" s="168" t="s">
        <v>226</v>
      </c>
    </row>
    <row r="10" spans="1:7" ht="15.75" x14ac:dyDescent="0.25">
      <c r="A10" s="85"/>
      <c r="B10" s="84"/>
      <c r="C10" s="84"/>
      <c r="D10" s="84"/>
      <c r="E10" s="88"/>
      <c r="F10" s="168"/>
      <c r="G10" s="168"/>
    </row>
    <row r="11" spans="1:7" ht="15.75" x14ac:dyDescent="0.25">
      <c r="A11" s="117" t="s">
        <v>120</v>
      </c>
      <c r="B11" s="118"/>
      <c r="C11" s="118"/>
      <c r="D11" s="118"/>
      <c r="E11" s="119"/>
      <c r="F11" s="141"/>
      <c r="G11" s="141"/>
    </row>
    <row r="12" spans="1:7" ht="15.75" x14ac:dyDescent="0.25">
      <c r="A12" s="85"/>
      <c r="B12" s="84"/>
      <c r="C12" s="84"/>
      <c r="D12" s="84"/>
      <c r="E12" s="88"/>
      <c r="F12" s="142"/>
      <c r="G12" s="142"/>
    </row>
    <row r="13" spans="1:7" ht="15.75" x14ac:dyDescent="0.25">
      <c r="A13" s="87" t="s">
        <v>141</v>
      </c>
      <c r="B13" s="81"/>
      <c r="C13" s="81"/>
      <c r="D13" s="81"/>
      <c r="E13" s="86"/>
      <c r="F13" s="143"/>
      <c r="G13" s="143"/>
    </row>
    <row r="14" spans="1:7" ht="15.75" x14ac:dyDescent="0.25">
      <c r="A14" s="85" t="s">
        <v>148</v>
      </c>
      <c r="B14" s="84"/>
      <c r="C14" s="84"/>
      <c r="D14" s="84"/>
      <c r="E14" s="88"/>
      <c r="F14" s="152">
        <v>23560298</v>
      </c>
      <c r="G14" s="152">
        <v>23560298</v>
      </c>
    </row>
    <row r="15" spans="1:7" ht="15.75" x14ac:dyDescent="0.25">
      <c r="A15" s="91"/>
      <c r="B15" s="90"/>
      <c r="C15" s="90"/>
      <c r="D15" s="90"/>
      <c r="E15" s="89"/>
      <c r="F15" s="153"/>
      <c r="G15" s="153"/>
    </row>
    <row r="16" spans="1:7" ht="15.75" x14ac:dyDescent="0.25">
      <c r="A16" s="105" t="s">
        <v>122</v>
      </c>
      <c r="B16" s="84"/>
      <c r="C16" s="84"/>
      <c r="D16" s="84"/>
      <c r="E16" s="88"/>
      <c r="F16" s="152">
        <v>624</v>
      </c>
      <c r="G16" s="152">
        <v>624</v>
      </c>
    </row>
    <row r="17" spans="1:7" ht="15.75" x14ac:dyDescent="0.25">
      <c r="A17" s="148"/>
      <c r="B17" s="90"/>
      <c r="C17" s="90"/>
      <c r="D17" s="90"/>
      <c r="E17" s="89"/>
      <c r="F17" s="153"/>
      <c r="G17" s="153"/>
    </row>
    <row r="18" spans="1:7" ht="15.75" x14ac:dyDescent="0.25">
      <c r="A18" s="149" t="s">
        <v>173</v>
      </c>
      <c r="B18" s="150"/>
      <c r="C18" s="150"/>
      <c r="D18" s="150"/>
      <c r="E18" s="151"/>
      <c r="F18" s="154">
        <v>2454</v>
      </c>
      <c r="G18" s="154">
        <v>2454</v>
      </c>
    </row>
    <row r="19" spans="1:7" ht="15.75" x14ac:dyDescent="0.25">
      <c r="A19" s="87"/>
      <c r="B19" s="81"/>
      <c r="C19" s="81"/>
      <c r="D19" s="81"/>
      <c r="E19" s="86"/>
      <c r="F19" s="155"/>
      <c r="G19" s="155"/>
    </row>
    <row r="20" spans="1:7" ht="15.75" x14ac:dyDescent="0.25">
      <c r="A20" s="85"/>
      <c r="B20" s="84"/>
      <c r="C20" s="84"/>
      <c r="D20" s="83" t="s">
        <v>147</v>
      </c>
      <c r="E20" s="82"/>
      <c r="F20" s="156">
        <f>SUM(F12:F19)</f>
        <v>23563376</v>
      </c>
      <c r="G20" s="156">
        <f>SUM(G12:G19)</f>
        <v>23563376</v>
      </c>
    </row>
    <row r="21" spans="1:7" ht="15.75" x14ac:dyDescent="0.25">
      <c r="A21" s="54"/>
      <c r="B21" s="54"/>
      <c r="C21" s="54"/>
      <c r="D21" s="54"/>
      <c r="E21" s="54"/>
      <c r="F21" s="157"/>
      <c r="G21" s="157"/>
    </row>
    <row r="22" spans="1:7" ht="15.75" x14ac:dyDescent="0.25">
      <c r="A22" s="54"/>
      <c r="B22" s="54"/>
      <c r="C22" s="54"/>
      <c r="D22" s="54"/>
      <c r="E22" s="54"/>
      <c r="F22" s="157"/>
      <c r="G22" s="157"/>
    </row>
    <row r="23" spans="1:7" ht="15.75" x14ac:dyDescent="0.25">
      <c r="A23" s="167" t="s">
        <v>146</v>
      </c>
      <c r="B23" s="167"/>
      <c r="C23" s="167"/>
      <c r="D23" s="167"/>
      <c r="E23" s="167"/>
      <c r="F23" s="157"/>
      <c r="G23" s="157"/>
    </row>
    <row r="24" spans="1:7" ht="15.75" x14ac:dyDescent="0.25">
      <c r="A24" s="57"/>
      <c r="B24" s="57"/>
      <c r="C24" s="57"/>
      <c r="D24" s="57"/>
      <c r="E24" s="57"/>
      <c r="F24" s="157"/>
      <c r="G24" s="157"/>
    </row>
    <row r="25" spans="1:7" ht="15" customHeight="1" x14ac:dyDescent="0.25">
      <c r="A25" s="80"/>
      <c r="B25" s="79"/>
      <c r="C25" s="79"/>
      <c r="D25" s="79"/>
      <c r="E25" s="78"/>
      <c r="F25" s="168" t="s">
        <v>158</v>
      </c>
      <c r="G25" s="168" t="s">
        <v>226</v>
      </c>
    </row>
    <row r="26" spans="1:7" ht="15.75" x14ac:dyDescent="0.25">
      <c r="A26" s="77"/>
      <c r="B26" s="76"/>
      <c r="C26" s="76"/>
      <c r="D26" s="76"/>
      <c r="E26" s="75"/>
      <c r="F26" s="168"/>
      <c r="G26" s="168"/>
    </row>
    <row r="27" spans="1:7" ht="15.75" x14ac:dyDescent="0.25">
      <c r="A27" s="117" t="s">
        <v>120</v>
      </c>
      <c r="B27" s="120"/>
      <c r="C27" s="120"/>
      <c r="D27" s="120"/>
      <c r="E27" s="121"/>
      <c r="F27" s="155"/>
      <c r="G27" s="155"/>
    </row>
    <row r="28" spans="1:7" ht="15.75" x14ac:dyDescent="0.25">
      <c r="A28" s="68"/>
      <c r="B28" s="67"/>
      <c r="C28" s="67"/>
      <c r="D28" s="67"/>
      <c r="E28" s="72"/>
      <c r="F28" s="158"/>
      <c r="G28" s="158"/>
    </row>
    <row r="29" spans="1:7" ht="15.75" x14ac:dyDescent="0.25">
      <c r="A29" s="74" t="s">
        <v>124</v>
      </c>
      <c r="B29" s="54"/>
      <c r="C29" s="54"/>
      <c r="D29" s="54"/>
      <c r="E29" s="73"/>
      <c r="F29" s="155"/>
      <c r="G29" s="155"/>
    </row>
    <row r="30" spans="1:7" ht="15.75" x14ac:dyDescent="0.25">
      <c r="A30" s="68" t="s">
        <v>145</v>
      </c>
      <c r="B30" s="67"/>
      <c r="C30" s="67"/>
      <c r="D30" s="67"/>
      <c r="E30" s="72"/>
      <c r="F30" s="152">
        <v>23463376</v>
      </c>
      <c r="G30" s="152">
        <v>23463376</v>
      </c>
    </row>
    <row r="31" spans="1:7" ht="15.75" x14ac:dyDescent="0.25">
      <c r="A31" s="74"/>
      <c r="B31" s="54"/>
      <c r="C31" s="54"/>
      <c r="D31" s="54"/>
      <c r="E31" s="73"/>
      <c r="F31" s="159"/>
      <c r="G31" s="159"/>
    </row>
    <row r="32" spans="1:7" ht="15.75" x14ac:dyDescent="0.25">
      <c r="A32" s="68" t="s">
        <v>65</v>
      </c>
      <c r="B32" s="67"/>
      <c r="C32" s="67"/>
      <c r="D32" s="67"/>
      <c r="E32" s="72"/>
      <c r="F32" s="152">
        <v>100000</v>
      </c>
      <c r="G32" s="152">
        <v>100000</v>
      </c>
    </row>
    <row r="33" spans="1:7" ht="15.75" x14ac:dyDescent="0.25">
      <c r="A33" s="71"/>
      <c r="B33" s="70"/>
      <c r="C33" s="70"/>
      <c r="D33" s="70"/>
      <c r="E33" s="69"/>
      <c r="F33" s="160" t="s">
        <v>166</v>
      </c>
      <c r="G33" s="160" t="s">
        <v>166</v>
      </c>
    </row>
    <row r="34" spans="1:7" ht="15.75" x14ac:dyDescent="0.25">
      <c r="A34" s="68"/>
      <c r="B34" s="67"/>
      <c r="C34" s="67"/>
      <c r="D34" s="66" t="s">
        <v>144</v>
      </c>
      <c r="E34" s="65"/>
      <c r="F34" s="161">
        <f>SUM(F29:F33)</f>
        <v>23563376</v>
      </c>
      <c r="G34" s="161">
        <f>SUM(G29:G33)</f>
        <v>23563376</v>
      </c>
    </row>
    <row r="35" spans="1:7" ht="15" x14ac:dyDescent="0.25">
      <c r="A35" s="64"/>
      <c r="B35" s="64"/>
      <c r="C35" s="64"/>
      <c r="D35" s="64"/>
      <c r="E35" s="64"/>
      <c r="F35" s="144"/>
      <c r="G35" s="144"/>
    </row>
    <row r="36" spans="1:7" ht="15" x14ac:dyDescent="0.25">
      <c r="A36" s="64"/>
      <c r="B36" s="64"/>
      <c r="C36" s="64"/>
      <c r="D36" s="64"/>
      <c r="E36" s="64"/>
    </row>
    <row r="37" spans="1:7" ht="15" x14ac:dyDescent="0.25">
      <c r="A37" s="64"/>
      <c r="B37" s="64"/>
      <c r="C37" s="64"/>
      <c r="D37" s="64"/>
      <c r="E37" s="64"/>
    </row>
    <row r="38" spans="1:7" x14ac:dyDescent="0.2">
      <c r="A38" s="63"/>
      <c r="B38" s="63"/>
      <c r="C38" s="63"/>
      <c r="D38" s="63"/>
      <c r="E38" s="63"/>
    </row>
    <row r="45" spans="1:7" x14ac:dyDescent="0.2">
      <c r="D45" s="62"/>
    </row>
  </sheetData>
  <sheetProtection selectLockedCells="1" selectUnlockedCells="1"/>
  <mergeCells count="8">
    <mergeCell ref="G9:G10"/>
    <mergeCell ref="G25:G26"/>
    <mergeCell ref="F9:F10"/>
    <mergeCell ref="F25:F26"/>
    <mergeCell ref="A1:E1"/>
    <mergeCell ref="A4:E4"/>
    <mergeCell ref="A7:E7"/>
    <mergeCell ref="A23:E23"/>
  </mergeCells>
  <pageMargins left="0.75" right="0.75" top="1" bottom="1" header="0.51180555555555551" footer="0.51180555555555551"/>
  <pageSetup paperSize="9" scale="96" firstPageNumber="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Normal="100" workbookViewId="0"/>
  </sheetViews>
  <sheetFormatPr defaultRowHeight="12.75" x14ac:dyDescent="0.2"/>
  <cols>
    <col min="1" max="1" width="9.42578125" customWidth="1"/>
    <col min="2" max="2" width="3.85546875" customWidth="1"/>
    <col min="3" max="3" width="20.5703125" customWidth="1"/>
    <col min="4" max="4" width="27.7109375" customWidth="1"/>
    <col min="5" max="6" width="16.7109375" customWidth="1"/>
  </cols>
  <sheetData>
    <row r="1" spans="1:6" ht="18.75" customHeight="1" x14ac:dyDescent="0.25">
      <c r="A1" s="2" t="s">
        <v>234</v>
      </c>
      <c r="B1" s="2"/>
      <c r="C1" s="2"/>
      <c r="D1" s="2"/>
    </row>
    <row r="2" spans="1:6" ht="18.75" customHeight="1" x14ac:dyDescent="0.25">
      <c r="A2" s="173"/>
      <c r="B2" s="173"/>
      <c r="C2" s="173"/>
      <c r="D2" s="173"/>
    </row>
    <row r="3" spans="1:6" ht="22.5" customHeight="1" x14ac:dyDescent="0.2">
      <c r="A3" s="171" t="s">
        <v>53</v>
      </c>
      <c r="B3" s="171"/>
      <c r="C3" s="171"/>
      <c r="D3" s="171"/>
    </row>
    <row r="4" spans="1:6" s="11" customFormat="1" ht="23.25" customHeight="1" x14ac:dyDescent="0.25">
      <c r="A4" s="171" t="s">
        <v>214</v>
      </c>
      <c r="B4" s="172"/>
      <c r="C4" s="172"/>
      <c r="D4" s="172"/>
    </row>
    <row r="5" spans="1:6" s="11" customFormat="1" ht="20.25" customHeight="1" x14ac:dyDescent="0.25">
      <c r="A5" s="171" t="s">
        <v>52</v>
      </c>
      <c r="B5" s="172"/>
      <c r="C5" s="172"/>
      <c r="D5" s="172"/>
    </row>
    <row r="6" spans="1:6" s="11" customFormat="1" ht="20.25" customHeight="1" x14ac:dyDescent="0.25">
      <c r="A6" s="19"/>
      <c r="B6" s="18"/>
      <c r="C6" s="18"/>
      <c r="D6" s="18"/>
    </row>
    <row r="7" spans="1:6" s="1" customFormat="1" ht="28.5" customHeight="1" x14ac:dyDescent="0.25">
      <c r="A7" s="174" t="s">
        <v>134</v>
      </c>
      <c r="B7" s="175"/>
      <c r="C7" s="175"/>
      <c r="D7" s="175"/>
      <c r="E7" s="139" t="s">
        <v>194</v>
      </c>
      <c r="F7" s="139" t="s">
        <v>225</v>
      </c>
    </row>
    <row r="8" spans="1:6" s="11" customFormat="1" ht="15.75" customHeight="1" x14ac:dyDescent="0.25">
      <c r="A8" s="4"/>
      <c r="B8" s="4"/>
      <c r="C8" s="26"/>
      <c r="D8" s="3"/>
      <c r="E8" s="27"/>
      <c r="F8" s="27"/>
    </row>
    <row r="9" spans="1:6" s="11" customFormat="1" ht="15.75" customHeight="1" x14ac:dyDescent="0.25">
      <c r="A9" s="122" t="s">
        <v>195</v>
      </c>
      <c r="B9" s="123"/>
      <c r="C9" s="123"/>
      <c r="D9" s="124"/>
      <c r="E9" s="126">
        <f>SUM(E10)</f>
        <v>2000</v>
      </c>
      <c r="F9" s="126">
        <f>SUM(F10)</f>
        <v>2000</v>
      </c>
    </row>
    <row r="10" spans="1:6" s="11" customFormat="1" ht="15.75" customHeight="1" x14ac:dyDescent="0.25">
      <c r="A10" s="4" t="s">
        <v>162</v>
      </c>
      <c r="B10" s="4" t="s">
        <v>163</v>
      </c>
      <c r="C10" s="26"/>
      <c r="D10" s="3"/>
      <c r="E10" s="27">
        <v>2000</v>
      </c>
      <c r="F10" s="27">
        <v>2000</v>
      </c>
    </row>
    <row r="11" spans="1:6" s="11" customFormat="1" ht="15.75" customHeight="1" x14ac:dyDescent="0.25">
      <c r="A11" s="4"/>
      <c r="B11" s="4"/>
      <c r="C11" s="26"/>
      <c r="D11" s="3"/>
      <c r="E11" s="27"/>
      <c r="F11" s="27"/>
    </row>
    <row r="12" spans="1:6" s="11" customFormat="1" ht="15.75" customHeight="1" x14ac:dyDescent="0.25">
      <c r="A12" s="122" t="s">
        <v>119</v>
      </c>
      <c r="B12" s="123"/>
      <c r="C12" s="123"/>
      <c r="D12" s="124"/>
      <c r="E12" s="126">
        <f>SUM(E13)</f>
        <v>0</v>
      </c>
      <c r="F12" s="126">
        <f>SUM(F14)</f>
        <v>33660</v>
      </c>
    </row>
    <row r="13" spans="1:6" s="11" customFormat="1" ht="15.75" customHeight="1" x14ac:dyDescent="0.25">
      <c r="A13" s="4"/>
      <c r="B13" s="4"/>
      <c r="C13" s="26"/>
      <c r="D13" s="3"/>
      <c r="E13" s="27"/>
      <c r="F13" s="27"/>
    </row>
    <row r="14" spans="1:6" s="11" customFormat="1" ht="15.75" customHeight="1" x14ac:dyDescent="0.25">
      <c r="A14" s="4" t="s">
        <v>82</v>
      </c>
      <c r="B14" s="4" t="s">
        <v>150</v>
      </c>
      <c r="C14" s="26"/>
      <c r="D14" s="3"/>
      <c r="E14" s="27">
        <v>0</v>
      </c>
      <c r="F14" s="27">
        <v>33660</v>
      </c>
    </row>
    <row r="15" spans="1:6" s="11" customFormat="1" ht="15.75" customHeight="1" x14ac:dyDescent="0.25">
      <c r="A15" s="4"/>
      <c r="B15" s="4"/>
      <c r="C15" s="26"/>
      <c r="D15" s="3"/>
      <c r="E15" s="27"/>
      <c r="F15" s="27"/>
    </row>
    <row r="16" spans="1:6" s="11" customFormat="1" ht="25.5" customHeight="1" x14ac:dyDescent="0.25">
      <c r="A16" s="122" t="s">
        <v>120</v>
      </c>
      <c r="B16" s="122"/>
      <c r="C16" s="127"/>
      <c r="D16" s="128"/>
      <c r="E16" s="125">
        <f>SUM(E18+E20)</f>
        <v>25181277</v>
      </c>
      <c r="F16" s="125">
        <f>SUM(F18+F20)</f>
        <v>25181277</v>
      </c>
    </row>
    <row r="17" spans="1:6" s="11" customFormat="1" ht="15.75" customHeight="1" x14ac:dyDescent="0.25">
      <c r="A17" s="4"/>
      <c r="B17" s="4"/>
      <c r="C17" s="26"/>
      <c r="D17" s="3"/>
      <c r="E17" s="27"/>
      <c r="F17" s="27"/>
    </row>
    <row r="18" spans="1:6" s="11" customFormat="1" ht="15.75" customHeight="1" x14ac:dyDescent="0.25">
      <c r="A18" s="4" t="s">
        <v>121</v>
      </c>
      <c r="B18" s="25" t="s">
        <v>122</v>
      </c>
      <c r="C18" s="26"/>
      <c r="D18" s="3"/>
      <c r="E18" s="27">
        <v>1717901</v>
      </c>
      <c r="F18" s="27">
        <v>1717901</v>
      </c>
    </row>
    <row r="19" spans="1:6" s="11" customFormat="1" ht="15.75" customHeight="1" x14ac:dyDescent="0.25">
      <c r="A19" s="4"/>
      <c r="B19" s="4"/>
      <c r="C19" s="26"/>
      <c r="D19" s="3"/>
      <c r="E19" s="27"/>
      <c r="F19" s="27"/>
    </row>
    <row r="20" spans="1:6" s="11" customFormat="1" ht="15.75" customHeight="1" x14ac:dyDescent="0.25">
      <c r="A20" s="1" t="s">
        <v>80</v>
      </c>
      <c r="B20" s="25" t="s">
        <v>81</v>
      </c>
      <c r="C20" s="4"/>
      <c r="D20" s="3"/>
      <c r="E20" s="27">
        <f>SUM(E21+E22)</f>
        <v>23463376</v>
      </c>
      <c r="F20" s="27">
        <f>SUM(F21+F22)</f>
        <v>23463376</v>
      </c>
    </row>
    <row r="21" spans="1:6" s="11" customFormat="1" ht="15.75" customHeight="1" x14ac:dyDescent="0.25">
      <c r="A21" s="4"/>
      <c r="B21" s="1"/>
      <c r="C21" s="26" t="s">
        <v>76</v>
      </c>
      <c r="D21" s="3"/>
      <c r="E21" s="27">
        <v>6351256</v>
      </c>
      <c r="F21" s="27">
        <v>6351256</v>
      </c>
    </row>
    <row r="22" spans="1:6" s="11" customFormat="1" ht="15.75" customHeight="1" x14ac:dyDescent="0.25">
      <c r="A22" s="4"/>
      <c r="B22" s="4"/>
      <c r="C22" s="26" t="s">
        <v>77</v>
      </c>
      <c r="D22" s="3"/>
      <c r="E22" s="27">
        <v>17112120</v>
      </c>
      <c r="F22" s="27">
        <v>17112120</v>
      </c>
    </row>
    <row r="23" spans="1:6" s="11" customFormat="1" ht="15.75" customHeight="1" x14ac:dyDescent="0.25">
      <c r="A23" s="4"/>
      <c r="B23" s="4"/>
      <c r="C23" s="26" t="s">
        <v>196</v>
      </c>
      <c r="D23" s="140">
        <v>14002700</v>
      </c>
      <c r="E23" s="27"/>
      <c r="F23" s="27"/>
    </row>
    <row r="24" spans="1:6" s="11" customFormat="1" ht="15.75" customHeight="1" x14ac:dyDescent="0.25">
      <c r="A24" s="4"/>
      <c r="B24" s="4"/>
      <c r="C24" s="26" t="s">
        <v>197</v>
      </c>
      <c r="D24" s="140">
        <v>3109420</v>
      </c>
      <c r="E24" s="27"/>
      <c r="F24" s="27"/>
    </row>
    <row r="25" spans="1:6" s="11" customFormat="1" ht="15.75" customHeight="1" x14ac:dyDescent="0.25">
      <c r="A25" s="4"/>
      <c r="B25" s="4"/>
      <c r="C25" s="26"/>
      <c r="D25" s="3"/>
      <c r="E25" s="27"/>
      <c r="F25" s="27"/>
    </row>
    <row r="26" spans="1:6" s="11" customFormat="1" ht="15.75" customHeight="1" x14ac:dyDescent="0.25">
      <c r="A26" s="32" t="s">
        <v>1</v>
      </c>
      <c r="B26" s="32"/>
      <c r="C26" s="32"/>
      <c r="D26" s="41"/>
      <c r="E26" s="107">
        <f>SUM(E16+E9)</f>
        <v>25183277</v>
      </c>
      <c r="F26" s="107">
        <f>SUM(F16+F9+F12)</f>
        <v>25216937</v>
      </c>
    </row>
    <row r="27" spans="1:6" s="11" customFormat="1" ht="15.75" customHeight="1" x14ac:dyDescent="0.25">
      <c r="A27" s="6"/>
      <c r="B27" s="6"/>
      <c r="C27" s="6"/>
      <c r="D27" s="6"/>
    </row>
    <row r="28" spans="1:6" s="11" customFormat="1" ht="15.75" customHeight="1" x14ac:dyDescent="0.25">
      <c r="A28" s="6"/>
      <c r="B28" s="6"/>
      <c r="C28" s="6"/>
      <c r="D28" s="6"/>
    </row>
  </sheetData>
  <mergeCells count="5">
    <mergeCell ref="A3:D3"/>
    <mergeCell ref="A4:D4"/>
    <mergeCell ref="A5:D5"/>
    <mergeCell ref="A2:D2"/>
    <mergeCell ref="A7:D7"/>
  </mergeCells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zoomScaleNormal="100" zoomScaleSheetLayoutView="100" workbookViewId="0">
      <selection sqref="A1:D1"/>
    </sheetView>
  </sheetViews>
  <sheetFormatPr defaultRowHeight="12.75" x14ac:dyDescent="0.2"/>
  <cols>
    <col min="1" max="3" width="9.42578125" customWidth="1"/>
    <col min="4" max="4" width="43.7109375" customWidth="1"/>
    <col min="5" max="6" width="16.7109375" customWidth="1"/>
  </cols>
  <sheetData>
    <row r="1" spans="1:6" ht="15.75" x14ac:dyDescent="0.25">
      <c r="A1" s="173" t="s">
        <v>231</v>
      </c>
      <c r="B1" s="173"/>
      <c r="C1" s="173"/>
      <c r="D1" s="173"/>
    </row>
    <row r="2" spans="1:6" ht="15.75" x14ac:dyDescent="0.25">
      <c r="A2" s="2"/>
      <c r="B2" s="2"/>
      <c r="C2" s="2"/>
      <c r="D2" s="2"/>
    </row>
    <row r="3" spans="1:6" ht="15.75" x14ac:dyDescent="0.2">
      <c r="A3" s="171" t="s">
        <v>53</v>
      </c>
      <c r="B3" s="171"/>
      <c r="C3" s="171"/>
      <c r="D3" s="171"/>
    </row>
    <row r="4" spans="1:6" ht="15.75" x14ac:dyDescent="0.2">
      <c r="A4" s="171" t="s">
        <v>215</v>
      </c>
      <c r="B4" s="172"/>
      <c r="C4" s="172"/>
      <c r="D4" s="172"/>
    </row>
    <row r="5" spans="1:6" ht="15.75" x14ac:dyDescent="0.2">
      <c r="A5" s="171" t="s">
        <v>74</v>
      </c>
      <c r="B5" s="172"/>
      <c r="C5" s="172"/>
      <c r="D5" s="172"/>
    </row>
    <row r="6" spans="1:6" ht="15.75" x14ac:dyDescent="0.2">
      <c r="A6" s="19"/>
      <c r="B6" s="18"/>
      <c r="C6" s="18"/>
      <c r="D6" s="18"/>
    </row>
    <row r="7" spans="1:6" ht="38.25" customHeight="1" x14ac:dyDescent="0.25">
      <c r="A7" s="176" t="s">
        <v>134</v>
      </c>
      <c r="B7" s="175"/>
      <c r="C7" s="175"/>
      <c r="D7" s="175"/>
      <c r="E7" s="42" t="s">
        <v>186</v>
      </c>
      <c r="F7" s="42" t="s">
        <v>222</v>
      </c>
    </row>
    <row r="8" spans="1:6" ht="18" customHeight="1" x14ac:dyDescent="0.25">
      <c r="A8" s="35" t="s">
        <v>79</v>
      </c>
      <c r="B8" s="35"/>
      <c r="C8" s="35"/>
      <c r="D8" s="32"/>
      <c r="E8" s="108">
        <f>SUM(E9+E10)</f>
        <v>2000</v>
      </c>
      <c r="F8" s="108">
        <f>SUM(F9+F10)</f>
        <v>35660</v>
      </c>
    </row>
    <row r="9" spans="1:6" ht="15.75" x14ac:dyDescent="0.25">
      <c r="A9" s="2" t="s">
        <v>82</v>
      </c>
      <c r="B9" s="2" t="s">
        <v>150</v>
      </c>
      <c r="C9" s="2"/>
      <c r="D9" s="5"/>
      <c r="E9" s="109">
        <v>0</v>
      </c>
      <c r="F9" s="109">
        <v>33660</v>
      </c>
    </row>
    <row r="10" spans="1:6" ht="15.75" x14ac:dyDescent="0.25">
      <c r="A10" s="2" t="s">
        <v>164</v>
      </c>
      <c r="B10" s="2" t="s">
        <v>163</v>
      </c>
      <c r="C10" s="2"/>
      <c r="D10" s="5"/>
      <c r="E10" s="109">
        <v>2000</v>
      </c>
      <c r="F10" s="109">
        <v>2000</v>
      </c>
    </row>
    <row r="11" spans="1:6" ht="23.25" customHeight="1" x14ac:dyDescent="0.25">
      <c r="A11" s="35" t="s">
        <v>75</v>
      </c>
      <c r="B11" s="35"/>
      <c r="C11" s="35"/>
      <c r="D11" s="32"/>
      <c r="E11" s="108">
        <f>SUM(E12)</f>
        <v>23463376</v>
      </c>
      <c r="F11" s="108">
        <f>SUM(F12)</f>
        <v>23463376</v>
      </c>
    </row>
    <row r="12" spans="1:6" ht="48.75" customHeight="1" x14ac:dyDescent="0.25">
      <c r="A12" s="2" t="s">
        <v>80</v>
      </c>
      <c r="B12" s="2" t="s">
        <v>78</v>
      </c>
      <c r="C12" s="2"/>
      <c r="D12" s="5"/>
      <c r="E12" s="27">
        <v>23463376</v>
      </c>
      <c r="F12" s="27">
        <v>23463376</v>
      </c>
    </row>
    <row r="13" spans="1:6" ht="15.75" customHeight="1" x14ac:dyDescent="0.25">
      <c r="A13" s="2"/>
      <c r="B13" s="2"/>
      <c r="C13" s="2"/>
      <c r="D13" s="5"/>
      <c r="E13" s="109"/>
      <c r="F13" s="109"/>
    </row>
    <row r="14" spans="1:6" ht="15.75" customHeight="1" x14ac:dyDescent="0.25">
      <c r="A14" s="35" t="s">
        <v>136</v>
      </c>
      <c r="B14" s="35"/>
      <c r="C14" s="45"/>
      <c r="D14" s="41"/>
      <c r="E14" s="107">
        <f>SUM(E16)</f>
        <v>1717901</v>
      </c>
      <c r="F14" s="107">
        <f>SUM(F16)</f>
        <v>1717901</v>
      </c>
    </row>
    <row r="15" spans="1:6" ht="15.75" customHeight="1" x14ac:dyDescent="0.25">
      <c r="A15" s="4"/>
      <c r="B15" s="4"/>
      <c r="C15" s="26"/>
      <c r="D15" s="3"/>
      <c r="E15" s="27"/>
      <c r="F15" s="27"/>
    </row>
    <row r="16" spans="1:6" ht="15.75" customHeight="1" x14ac:dyDescent="0.25">
      <c r="A16" s="4" t="s">
        <v>121</v>
      </c>
      <c r="B16" s="4" t="s">
        <v>122</v>
      </c>
      <c r="C16" s="26"/>
      <c r="D16" s="3"/>
      <c r="E16" s="27">
        <v>1717901</v>
      </c>
      <c r="F16" s="27">
        <v>1717901</v>
      </c>
    </row>
    <row r="17" spans="1:6" ht="27" customHeight="1" x14ac:dyDescent="0.25">
      <c r="A17" s="122" t="s">
        <v>1</v>
      </c>
      <c r="B17" s="122"/>
      <c r="C17" s="122"/>
      <c r="D17" s="122"/>
      <c r="E17" s="129">
        <f>SUM(E8+E11+E14)</f>
        <v>25183277</v>
      </c>
      <c r="F17" s="129">
        <f>SUM(F8+F11+F14)</f>
        <v>25216937</v>
      </c>
    </row>
  </sheetData>
  <mergeCells count="5">
    <mergeCell ref="A1:D1"/>
    <mergeCell ref="A3:D3"/>
    <mergeCell ref="A4:D4"/>
    <mergeCell ref="A5:D5"/>
    <mergeCell ref="A7:D7"/>
  </mergeCells>
  <phoneticPr fontId="28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view="pageBreakPreview" zoomScaleNormal="100" zoomScaleSheetLayoutView="100" workbookViewId="0">
      <selection sqref="A1:E1"/>
    </sheetView>
  </sheetViews>
  <sheetFormatPr defaultRowHeight="12.75" x14ac:dyDescent="0.2"/>
  <cols>
    <col min="1" max="1" width="5.42578125" customWidth="1"/>
    <col min="2" max="2" width="7.28515625" customWidth="1"/>
    <col min="3" max="3" width="8.42578125" customWidth="1"/>
    <col min="4" max="4" width="46.28515625" customWidth="1"/>
    <col min="5" max="5" width="8.7109375" customWidth="1"/>
    <col min="6" max="7" width="13.28515625" customWidth="1"/>
    <col min="10" max="10" width="11.28515625" bestFit="1" customWidth="1"/>
  </cols>
  <sheetData>
    <row r="1" spans="1:8" ht="18.75" customHeight="1" x14ac:dyDescent="0.25">
      <c r="A1" s="173" t="s">
        <v>232</v>
      </c>
      <c r="B1" s="173"/>
      <c r="C1" s="173"/>
      <c r="D1" s="173"/>
      <c r="E1" s="173"/>
    </row>
    <row r="2" spans="1:8" ht="26.25" customHeight="1" x14ac:dyDescent="0.2">
      <c r="A2" s="171" t="s">
        <v>151</v>
      </c>
      <c r="B2" s="171"/>
      <c r="C2" s="171"/>
      <c r="D2" s="171"/>
      <c r="E2" s="171"/>
    </row>
    <row r="3" spans="1:8" s="11" customFormat="1" ht="27.75" customHeight="1" x14ac:dyDescent="0.25">
      <c r="A3" s="171" t="s">
        <v>189</v>
      </c>
      <c r="B3" s="177"/>
      <c r="C3" s="177"/>
      <c r="D3" s="177"/>
      <c r="E3" s="177"/>
    </row>
    <row r="4" spans="1:8" s="1" customFormat="1" ht="33" customHeight="1" x14ac:dyDescent="0.25">
      <c r="A4" s="61"/>
      <c r="B4" s="43" t="s">
        <v>134</v>
      </c>
      <c r="C4" s="43"/>
      <c r="D4" s="43"/>
      <c r="E4" s="44" t="s">
        <v>2</v>
      </c>
      <c r="F4" s="137" t="s">
        <v>168</v>
      </c>
      <c r="G4" s="137" t="s">
        <v>222</v>
      </c>
    </row>
    <row r="5" spans="1:8" s="1" customFormat="1" ht="15.75" customHeight="1" x14ac:dyDescent="0.25">
      <c r="A5" s="5"/>
      <c r="B5" s="6"/>
      <c r="C5" s="6"/>
      <c r="D5" s="6"/>
      <c r="E5" s="22"/>
      <c r="F5" s="138"/>
      <c r="G5" s="138"/>
    </row>
    <row r="6" spans="1:8" s="1" customFormat="1" ht="15.75" customHeight="1" x14ac:dyDescent="0.25">
      <c r="A6" s="32" t="s">
        <v>119</v>
      </c>
      <c r="B6" s="32"/>
      <c r="C6" s="32"/>
      <c r="D6" s="32"/>
      <c r="E6" s="33"/>
      <c r="F6" s="110">
        <f>SUM(F7)</f>
        <v>3329610</v>
      </c>
      <c r="G6" s="110">
        <f>SUM(G7)</f>
        <v>3760295</v>
      </c>
      <c r="H6" s="34"/>
    </row>
    <row r="7" spans="1:8" s="1" customFormat="1" ht="15.75" customHeight="1" x14ac:dyDescent="0.25">
      <c r="A7" s="98" t="s">
        <v>83</v>
      </c>
      <c r="B7" s="99" t="s">
        <v>71</v>
      </c>
      <c r="C7" s="100"/>
      <c r="D7" s="100"/>
      <c r="E7" s="101"/>
      <c r="F7" s="111">
        <f>SUM(F8+F11)</f>
        <v>3329610</v>
      </c>
      <c r="G7" s="111">
        <f>SUM(G8+G11)</f>
        <v>3760295</v>
      </c>
    </row>
    <row r="8" spans="1:8" s="1" customFormat="1" ht="15.75" customHeight="1" x14ac:dyDescent="0.25">
      <c r="A8" s="98"/>
      <c r="B8" s="4" t="s">
        <v>84</v>
      </c>
      <c r="C8" s="102" t="s">
        <v>27</v>
      </c>
      <c r="D8" s="100"/>
      <c r="E8" s="101"/>
      <c r="F8" s="112">
        <v>2621740</v>
      </c>
      <c r="G8" s="112">
        <v>2971425</v>
      </c>
    </row>
    <row r="9" spans="1:8" s="1" customFormat="1" ht="15.75" customHeight="1" x14ac:dyDescent="0.25">
      <c r="A9" s="98"/>
      <c r="B9" s="100"/>
      <c r="C9" s="103" t="s">
        <v>85</v>
      </c>
      <c r="D9" s="98" t="s">
        <v>9</v>
      </c>
      <c r="E9" s="101"/>
      <c r="F9" s="112">
        <v>2621740</v>
      </c>
      <c r="G9" s="112">
        <v>2971425</v>
      </c>
    </row>
    <row r="10" spans="1:8" s="1" customFormat="1" ht="15.75" customHeight="1" x14ac:dyDescent="0.25">
      <c r="A10" s="98"/>
      <c r="B10" s="100"/>
      <c r="C10" s="103"/>
      <c r="D10" s="98" t="s">
        <v>190</v>
      </c>
      <c r="E10" s="101"/>
      <c r="F10" s="111"/>
      <c r="G10" s="111"/>
    </row>
    <row r="11" spans="1:8" s="1" customFormat="1" ht="15.75" customHeight="1" x14ac:dyDescent="0.25">
      <c r="A11" s="98"/>
      <c r="B11" s="98" t="s">
        <v>86</v>
      </c>
      <c r="C11" s="102" t="s">
        <v>73</v>
      </c>
      <c r="D11" s="100"/>
      <c r="E11" s="101"/>
      <c r="F11" s="112">
        <v>707870</v>
      </c>
      <c r="G11" s="112">
        <v>788870</v>
      </c>
    </row>
    <row r="12" spans="1:8" s="1" customFormat="1" ht="15.75" customHeight="1" x14ac:dyDescent="0.25">
      <c r="A12" s="98"/>
      <c r="B12" s="100"/>
      <c r="C12" s="103" t="s">
        <v>87</v>
      </c>
      <c r="D12" s="98" t="s">
        <v>70</v>
      </c>
      <c r="E12" s="101"/>
      <c r="F12" s="112">
        <v>707870</v>
      </c>
      <c r="G12" s="112">
        <v>788870</v>
      </c>
    </row>
    <row r="13" spans="1:8" s="1" customFormat="1" ht="15.75" customHeight="1" x14ac:dyDescent="0.25">
      <c r="A13" s="98"/>
      <c r="B13" s="100"/>
      <c r="C13" s="100"/>
      <c r="D13" s="100"/>
      <c r="E13" s="101"/>
      <c r="F13" s="104"/>
      <c r="G13" s="104"/>
    </row>
    <row r="14" spans="1:8" s="1" customFormat="1" ht="15.75" customHeight="1" x14ac:dyDescent="0.25">
      <c r="A14" s="98"/>
      <c r="B14" s="100"/>
      <c r="C14" s="100"/>
      <c r="D14" s="100"/>
      <c r="E14" s="101"/>
      <c r="F14" s="104"/>
      <c r="G14" s="104"/>
    </row>
    <row r="15" spans="1:8" s="1" customFormat="1" ht="15.75" customHeight="1" x14ac:dyDescent="0.25">
      <c r="A15" s="35" t="s">
        <v>56</v>
      </c>
      <c r="B15" s="36"/>
      <c r="C15" s="36"/>
      <c r="D15" s="36"/>
      <c r="E15" s="37">
        <v>4</v>
      </c>
      <c r="F15" s="95">
        <f>SUM(F16+F25+F30)</f>
        <v>18874447</v>
      </c>
      <c r="G15" s="95">
        <f>SUM(G16+G25+G30)</f>
        <v>18874447</v>
      </c>
    </row>
    <row r="16" spans="1:8" s="1" customFormat="1" ht="15.75" x14ac:dyDescent="0.25">
      <c r="A16" s="2" t="s">
        <v>161</v>
      </c>
      <c r="B16" s="10" t="s">
        <v>57</v>
      </c>
      <c r="D16" s="2"/>
      <c r="E16" s="8"/>
      <c r="F16" s="96">
        <f>SUM(F18:F24)</f>
        <v>15640905</v>
      </c>
      <c r="G16" s="96">
        <f>SUM(G18:G24)</f>
        <v>15640905</v>
      </c>
    </row>
    <row r="17" spans="1:9" s="1" customFormat="1" ht="15.75" x14ac:dyDescent="0.25">
      <c r="A17" s="2"/>
      <c r="B17" s="2" t="s">
        <v>88</v>
      </c>
      <c r="C17" s="1" t="s">
        <v>89</v>
      </c>
      <c r="D17" s="2"/>
      <c r="E17" s="8"/>
      <c r="F17" s="96"/>
      <c r="G17" s="96"/>
    </row>
    <row r="18" spans="1:9" s="1" customFormat="1" ht="15.75" x14ac:dyDescent="0.25">
      <c r="A18" s="2"/>
      <c r="B18" s="2"/>
      <c r="C18" s="1" t="s">
        <v>99</v>
      </c>
      <c r="D18" s="2" t="s">
        <v>7</v>
      </c>
      <c r="E18" s="13"/>
      <c r="F18" s="96">
        <v>12133695</v>
      </c>
      <c r="G18" s="96">
        <v>12133695</v>
      </c>
      <c r="H18" s="17"/>
      <c r="I18" s="17"/>
    </row>
    <row r="19" spans="1:9" s="1" customFormat="1" ht="15.75" x14ac:dyDescent="0.25">
      <c r="A19" s="2"/>
      <c r="B19" s="2"/>
      <c r="C19" s="1" t="s">
        <v>99</v>
      </c>
      <c r="D19" s="2" t="s">
        <v>14</v>
      </c>
      <c r="E19" s="13"/>
      <c r="F19" s="96">
        <v>876960</v>
      </c>
      <c r="G19" s="96">
        <v>876960</v>
      </c>
      <c r="H19" s="17"/>
      <c r="I19" s="17"/>
    </row>
    <row r="20" spans="1:9" s="1" customFormat="1" ht="15.75" x14ac:dyDescent="0.25">
      <c r="A20" s="2"/>
      <c r="B20" s="2"/>
      <c r="C20" s="1" t="s">
        <v>100</v>
      </c>
      <c r="D20" s="2" t="s">
        <v>58</v>
      </c>
      <c r="E20" s="13"/>
      <c r="F20" s="96">
        <v>440250</v>
      </c>
      <c r="G20" s="96">
        <v>440250</v>
      </c>
      <c r="H20" s="17"/>
      <c r="I20" s="17"/>
    </row>
    <row r="21" spans="1:9" s="1" customFormat="1" ht="15.75" x14ac:dyDescent="0.25">
      <c r="A21" s="2"/>
      <c r="B21" s="2"/>
      <c r="C21" s="1" t="s">
        <v>210</v>
      </c>
      <c r="D21" s="4" t="s">
        <v>211</v>
      </c>
      <c r="E21" s="13"/>
      <c r="F21" s="96">
        <v>400000</v>
      </c>
      <c r="G21" s="96">
        <v>400000</v>
      </c>
      <c r="H21" s="17"/>
      <c r="I21" s="17"/>
    </row>
    <row r="22" spans="1:9" s="1" customFormat="1" ht="15.75" x14ac:dyDescent="0.25">
      <c r="A22" s="2"/>
      <c r="B22" s="2"/>
      <c r="C22" s="1" t="s">
        <v>101</v>
      </c>
      <c r="D22" s="2" t="s">
        <v>11</v>
      </c>
      <c r="E22" s="13"/>
      <c r="F22" s="96">
        <v>450000</v>
      </c>
      <c r="G22" s="96">
        <v>450000</v>
      </c>
      <c r="H22" s="17"/>
      <c r="I22" s="17"/>
    </row>
    <row r="23" spans="1:9" s="1" customFormat="1" ht="15.75" x14ac:dyDescent="0.25">
      <c r="A23" s="2"/>
      <c r="B23" s="2"/>
      <c r="C23" s="1" t="s">
        <v>102</v>
      </c>
      <c r="D23" s="2" t="s">
        <v>32</v>
      </c>
      <c r="E23" s="13"/>
      <c r="F23" s="96">
        <v>437500</v>
      </c>
      <c r="G23" s="96">
        <v>437500</v>
      </c>
      <c r="H23" s="17"/>
      <c r="I23" s="17"/>
    </row>
    <row r="24" spans="1:9" s="1" customFormat="1" ht="15.75" x14ac:dyDescent="0.25">
      <c r="A24" s="2"/>
      <c r="B24" s="2"/>
      <c r="C24" s="1" t="s">
        <v>216</v>
      </c>
      <c r="D24" s="2" t="s">
        <v>217</v>
      </c>
      <c r="E24" s="13"/>
      <c r="F24" s="96">
        <v>902500</v>
      </c>
      <c r="G24" s="96">
        <v>902500</v>
      </c>
      <c r="H24" s="17"/>
      <c r="I24" s="17"/>
    </row>
    <row r="25" spans="1:9" s="1" customFormat="1" ht="15.75" x14ac:dyDescent="0.25">
      <c r="A25" s="2" t="s">
        <v>90</v>
      </c>
      <c r="C25" s="10" t="s">
        <v>4</v>
      </c>
      <c r="D25" s="2"/>
      <c r="E25" s="8"/>
      <c r="F25" s="96">
        <f>SUM(F26:F29)</f>
        <v>3008542</v>
      </c>
      <c r="G25" s="96">
        <f>SUM(G26:G29)</f>
        <v>3008542</v>
      </c>
      <c r="H25" s="16"/>
      <c r="I25" s="16"/>
    </row>
    <row r="26" spans="1:9" s="1" customFormat="1" ht="15.75" x14ac:dyDescent="0.25">
      <c r="A26" s="2"/>
      <c r="B26" s="2"/>
      <c r="C26" s="1" t="s">
        <v>103</v>
      </c>
      <c r="D26" s="2" t="s">
        <v>218</v>
      </c>
      <c r="E26" s="8"/>
      <c r="F26" s="96">
        <v>2798916</v>
      </c>
      <c r="G26" s="96">
        <v>2798916</v>
      </c>
      <c r="H26" s="16"/>
      <c r="I26" s="16"/>
    </row>
    <row r="27" spans="1:9" s="1" customFormat="1" ht="15.75" x14ac:dyDescent="0.25">
      <c r="A27" s="2"/>
      <c r="B27" s="2"/>
      <c r="C27" s="2" t="s">
        <v>169</v>
      </c>
      <c r="D27" s="30"/>
      <c r="E27" s="8"/>
      <c r="F27" s="96">
        <v>72188</v>
      </c>
      <c r="G27" s="96">
        <v>72188</v>
      </c>
      <c r="H27" s="16"/>
      <c r="I27" s="16"/>
    </row>
    <row r="28" spans="1:9" s="1" customFormat="1" ht="15.75" x14ac:dyDescent="0.25">
      <c r="A28" s="2"/>
      <c r="B28" s="2"/>
      <c r="C28" s="2" t="s">
        <v>153</v>
      </c>
      <c r="D28" s="2" t="s">
        <v>154</v>
      </c>
      <c r="E28" s="8"/>
      <c r="F28" s="96">
        <v>60000</v>
      </c>
      <c r="G28" s="96">
        <v>60000</v>
      </c>
      <c r="H28" s="16"/>
      <c r="I28" s="16"/>
    </row>
    <row r="29" spans="1:9" s="1" customFormat="1" ht="15.75" x14ac:dyDescent="0.25">
      <c r="A29" s="2"/>
      <c r="B29" s="2"/>
      <c r="C29" s="2" t="s">
        <v>104</v>
      </c>
      <c r="D29" s="2"/>
      <c r="E29" s="8"/>
      <c r="F29" s="96">
        <v>77438</v>
      </c>
      <c r="G29" s="96">
        <v>77438</v>
      </c>
      <c r="H29" s="16"/>
      <c r="I29" s="16"/>
    </row>
    <row r="30" spans="1:9" s="1" customFormat="1" ht="15.75" x14ac:dyDescent="0.25">
      <c r="A30" s="2" t="s">
        <v>83</v>
      </c>
      <c r="B30" s="2" t="s">
        <v>71</v>
      </c>
      <c r="D30" s="2"/>
      <c r="E30" s="8"/>
      <c r="F30" s="96">
        <f>SUM(F31+F40+F42+F37)</f>
        <v>225000</v>
      </c>
      <c r="G30" s="96">
        <f>SUM(G31+G40+G42+G37)</f>
        <v>225000</v>
      </c>
      <c r="H30" s="16"/>
      <c r="I30" s="16"/>
    </row>
    <row r="31" spans="1:9" s="1" customFormat="1" ht="15.75" x14ac:dyDescent="0.25">
      <c r="A31" s="2"/>
      <c r="B31" s="2" t="s">
        <v>91</v>
      </c>
      <c r="C31" s="10" t="s">
        <v>5</v>
      </c>
      <c r="D31" s="10"/>
      <c r="E31" s="8"/>
      <c r="F31" s="96">
        <f>SUM(F32)</f>
        <v>100000</v>
      </c>
      <c r="G31" s="96">
        <f>SUM(G32)</f>
        <v>100000</v>
      </c>
      <c r="H31" s="16"/>
      <c r="I31" s="16"/>
    </row>
    <row r="32" spans="1:9" s="1" customFormat="1" ht="15.75" x14ac:dyDescent="0.25">
      <c r="A32" s="2"/>
      <c r="B32" s="2"/>
      <c r="C32" s="10" t="s">
        <v>92</v>
      </c>
      <c r="D32" s="10" t="s">
        <v>93</v>
      </c>
      <c r="E32" s="8"/>
      <c r="F32" s="96">
        <f>SUM(F33:F36)</f>
        <v>100000</v>
      </c>
      <c r="G32" s="96">
        <f>SUM(G33:G36)</f>
        <v>100000</v>
      </c>
      <c r="H32" s="16"/>
      <c r="I32" s="16"/>
    </row>
    <row r="33" spans="1:9" s="1" customFormat="1" ht="15.75" x14ac:dyDescent="0.25">
      <c r="A33" s="2"/>
      <c r="B33" s="2"/>
      <c r="C33" s="2" t="s">
        <v>105</v>
      </c>
      <c r="D33" s="2" t="s">
        <v>8</v>
      </c>
      <c r="F33" s="113">
        <v>10000</v>
      </c>
      <c r="G33" s="113">
        <v>10000</v>
      </c>
      <c r="H33" s="16"/>
      <c r="I33" s="16"/>
    </row>
    <row r="34" spans="1:9" s="1" customFormat="1" ht="15.75" x14ac:dyDescent="0.25">
      <c r="A34" s="2"/>
      <c r="B34" s="2"/>
      <c r="C34" s="2" t="s">
        <v>106</v>
      </c>
      <c r="D34" s="2" t="s">
        <v>10</v>
      </c>
      <c r="F34" s="113">
        <v>50000</v>
      </c>
      <c r="G34" s="113">
        <v>50000</v>
      </c>
      <c r="H34" s="16"/>
      <c r="I34" s="16"/>
    </row>
    <row r="35" spans="1:9" s="1" customFormat="1" ht="15.75" x14ac:dyDescent="0.25">
      <c r="A35" s="2"/>
      <c r="B35" s="2"/>
      <c r="C35" s="2" t="s">
        <v>106</v>
      </c>
      <c r="D35" s="2" t="s">
        <v>13</v>
      </c>
      <c r="F35" s="113">
        <v>20000</v>
      </c>
      <c r="G35" s="113">
        <v>20000</v>
      </c>
      <c r="H35" s="16"/>
      <c r="I35" s="16"/>
    </row>
    <row r="36" spans="1:9" s="1" customFormat="1" ht="15.75" x14ac:dyDescent="0.25">
      <c r="A36" s="2"/>
      <c r="B36" s="2"/>
      <c r="C36" s="2" t="s">
        <v>107</v>
      </c>
      <c r="D36" s="2" t="s">
        <v>108</v>
      </c>
      <c r="F36" s="113">
        <v>20000</v>
      </c>
      <c r="G36" s="113">
        <v>20000</v>
      </c>
      <c r="H36" s="16"/>
      <c r="I36" s="16"/>
    </row>
    <row r="37" spans="1:9" s="1" customFormat="1" ht="15.75" x14ac:dyDescent="0.25">
      <c r="A37" s="2"/>
      <c r="B37" s="2" t="s">
        <v>84</v>
      </c>
      <c r="C37" s="2" t="s">
        <v>61</v>
      </c>
      <c r="D37" s="2"/>
      <c r="E37" s="31"/>
      <c r="F37" s="96">
        <v>65000</v>
      </c>
      <c r="G37" s="96">
        <v>65000</v>
      </c>
      <c r="H37" s="16"/>
      <c r="I37" s="16"/>
    </row>
    <row r="38" spans="1:9" s="1" customFormat="1" ht="15.75" x14ac:dyDescent="0.25">
      <c r="A38" s="2"/>
      <c r="B38" s="2"/>
      <c r="C38" s="2" t="s">
        <v>191</v>
      </c>
      <c r="D38" s="2"/>
      <c r="E38" s="31"/>
      <c r="F38" s="96"/>
      <c r="G38" s="96"/>
      <c r="H38" s="16"/>
      <c r="I38" s="16"/>
    </row>
    <row r="39" spans="1:9" s="1" customFormat="1" ht="15.75" x14ac:dyDescent="0.25">
      <c r="A39" s="2"/>
      <c r="B39" s="2"/>
      <c r="C39" s="2" t="s">
        <v>192</v>
      </c>
      <c r="D39" s="2"/>
      <c r="E39" s="31"/>
      <c r="F39" s="96"/>
      <c r="G39" s="96"/>
      <c r="H39" s="16"/>
      <c r="I39" s="16"/>
    </row>
    <row r="40" spans="1:9" s="1" customFormat="1" ht="15.75" x14ac:dyDescent="0.25">
      <c r="A40" s="2"/>
      <c r="B40" s="2">
        <v>34</v>
      </c>
      <c r="C40" s="9" t="s">
        <v>67</v>
      </c>
      <c r="D40" s="6"/>
      <c r="E40" s="12"/>
      <c r="F40" s="96">
        <v>30000</v>
      </c>
      <c r="G40" s="96">
        <v>30000</v>
      </c>
    </row>
    <row r="41" spans="1:9" s="1" customFormat="1" ht="15.75" x14ac:dyDescent="0.25">
      <c r="A41" s="2"/>
      <c r="B41" s="2"/>
      <c r="C41" s="9"/>
      <c r="D41" s="5" t="s">
        <v>68</v>
      </c>
      <c r="E41" s="13"/>
      <c r="F41" s="96">
        <v>30000</v>
      </c>
      <c r="G41" s="96">
        <v>30000</v>
      </c>
    </row>
    <row r="42" spans="1:9" s="1" customFormat="1" ht="15.75" x14ac:dyDescent="0.25">
      <c r="A42" s="5"/>
      <c r="B42" s="5">
        <v>35</v>
      </c>
      <c r="C42" s="9" t="s">
        <v>69</v>
      </c>
      <c r="E42" s="13"/>
      <c r="F42" s="96">
        <v>30000</v>
      </c>
      <c r="G42" s="96">
        <v>30000</v>
      </c>
    </row>
    <row r="43" spans="1:9" s="1" customFormat="1" ht="15.75" x14ac:dyDescent="0.25">
      <c r="A43" s="2"/>
      <c r="B43" s="2"/>
      <c r="C43" s="5" t="s">
        <v>70</v>
      </c>
      <c r="D43" s="2"/>
      <c r="E43" s="12"/>
      <c r="F43" s="96">
        <v>30000</v>
      </c>
      <c r="G43" s="96">
        <v>30000</v>
      </c>
      <c r="H43" s="16"/>
      <c r="I43" s="16"/>
    </row>
    <row r="44" spans="1:9" s="1" customFormat="1" ht="15.75" x14ac:dyDescent="0.25">
      <c r="A44" s="2"/>
      <c r="B44" s="2"/>
      <c r="C44" s="5"/>
      <c r="D44" s="2"/>
      <c r="E44" s="12"/>
      <c r="F44" s="96"/>
      <c r="G44" s="96"/>
      <c r="H44" s="16"/>
      <c r="I44" s="16"/>
    </row>
    <row r="45" spans="1:9" s="1" customFormat="1" ht="15.75" x14ac:dyDescent="0.25">
      <c r="A45" s="35" t="s">
        <v>59</v>
      </c>
      <c r="B45" s="36"/>
      <c r="C45" s="36"/>
      <c r="D45" s="36"/>
      <c r="E45" s="38"/>
      <c r="F45" s="95">
        <f>SUM(F46+F86)</f>
        <v>2979220</v>
      </c>
      <c r="G45" s="95">
        <f>SUM(G46+G86)</f>
        <v>2582195</v>
      </c>
      <c r="H45" s="16"/>
      <c r="I45" s="16"/>
    </row>
    <row r="46" spans="1:9" s="1" customFormat="1" ht="15.75" x14ac:dyDescent="0.25">
      <c r="A46" s="2" t="s">
        <v>83</v>
      </c>
      <c r="B46" s="2" t="s">
        <v>71</v>
      </c>
      <c r="C46" s="2"/>
      <c r="D46" s="2"/>
      <c r="E46" s="8"/>
      <c r="F46" s="96">
        <f>SUM(F47+F58+F63+F83)</f>
        <v>2774220</v>
      </c>
      <c r="G46" s="96">
        <f>SUM(G47+G58+G63+G83)</f>
        <v>2367946</v>
      </c>
    </row>
    <row r="47" spans="1:9" s="1" customFormat="1" ht="15.75" x14ac:dyDescent="0.25">
      <c r="A47" s="2"/>
      <c r="B47" s="2" t="s">
        <v>91</v>
      </c>
      <c r="C47" s="10" t="s">
        <v>5</v>
      </c>
      <c r="D47" s="10"/>
      <c r="E47" s="13"/>
      <c r="F47" s="96">
        <f>SUM(F49:F55)</f>
        <v>626000</v>
      </c>
      <c r="G47" s="96">
        <f>SUM(G49:G55)</f>
        <v>519726</v>
      </c>
    </row>
    <row r="48" spans="1:9" s="1" customFormat="1" ht="15.75" x14ac:dyDescent="0.25">
      <c r="A48" s="2"/>
      <c r="B48" s="2"/>
      <c r="C48" s="10" t="s">
        <v>94</v>
      </c>
      <c r="D48" s="10" t="s">
        <v>60</v>
      </c>
      <c r="E48" s="13"/>
      <c r="F48" s="96"/>
      <c r="G48" s="96"/>
    </row>
    <row r="49" spans="1:7" s="1" customFormat="1" ht="15.75" x14ac:dyDescent="0.25">
      <c r="A49" s="2"/>
      <c r="B49" s="2"/>
      <c r="C49" s="2" t="s">
        <v>109</v>
      </c>
      <c r="D49" s="2" t="s">
        <v>12</v>
      </c>
      <c r="E49" s="12"/>
      <c r="F49" s="96">
        <v>55000</v>
      </c>
      <c r="G49" s="96">
        <v>55000</v>
      </c>
    </row>
    <row r="50" spans="1:7" s="1" customFormat="1" ht="15.75" x14ac:dyDescent="0.25">
      <c r="A50" s="2"/>
      <c r="B50" s="2"/>
      <c r="C50" s="2" t="s">
        <v>110</v>
      </c>
      <c r="D50" s="2" t="s">
        <v>6</v>
      </c>
      <c r="E50" s="12"/>
      <c r="F50" s="96">
        <v>16000</v>
      </c>
      <c r="G50" s="96">
        <v>16000</v>
      </c>
    </row>
    <row r="51" spans="1:7" s="1" customFormat="1" ht="15.75" x14ac:dyDescent="0.25">
      <c r="A51" s="2"/>
      <c r="B51" s="2"/>
      <c r="C51" s="2" t="s">
        <v>111</v>
      </c>
      <c r="D51" s="2" t="s">
        <v>112</v>
      </c>
      <c r="E51" s="12"/>
      <c r="F51" s="96">
        <v>60000</v>
      </c>
      <c r="G51" s="96">
        <v>60000</v>
      </c>
    </row>
    <row r="52" spans="1:7" s="1" customFormat="1" ht="15.75" x14ac:dyDescent="0.25">
      <c r="A52" s="2"/>
      <c r="B52" s="2"/>
      <c r="C52" s="2" t="s">
        <v>113</v>
      </c>
      <c r="D52" s="2" t="s">
        <v>114</v>
      </c>
      <c r="E52" s="12"/>
      <c r="F52" s="96">
        <v>495000</v>
      </c>
      <c r="G52" s="96">
        <v>388726</v>
      </c>
    </row>
    <row r="53" spans="1:7" s="1" customFormat="1" ht="15.75" x14ac:dyDescent="0.25">
      <c r="A53" s="2"/>
      <c r="B53" s="2"/>
      <c r="C53" s="2"/>
      <c r="D53" s="1" t="s">
        <v>201</v>
      </c>
      <c r="E53" s="23">
        <v>70000</v>
      </c>
      <c r="F53" s="96"/>
      <c r="G53" s="96"/>
    </row>
    <row r="54" spans="1:7" s="1" customFormat="1" ht="15.75" x14ac:dyDescent="0.25">
      <c r="A54" s="2"/>
      <c r="B54" s="2"/>
      <c r="C54" s="2"/>
      <c r="D54" s="1" t="s">
        <v>202</v>
      </c>
      <c r="E54" s="23">
        <v>35000</v>
      </c>
      <c r="F54" s="96"/>
      <c r="G54" s="96"/>
    </row>
    <row r="55" spans="1:7" s="1" customFormat="1" ht="15.75" x14ac:dyDescent="0.25">
      <c r="A55" s="2"/>
      <c r="B55" s="2"/>
      <c r="D55" s="1" t="s">
        <v>170</v>
      </c>
      <c r="E55" s="31">
        <v>30000</v>
      </c>
      <c r="F55" s="31"/>
      <c r="G55" s="31"/>
    </row>
    <row r="56" spans="1:7" s="1" customFormat="1" ht="15.75" x14ac:dyDescent="0.25">
      <c r="A56" s="2"/>
      <c r="B56" s="2"/>
      <c r="C56" s="2"/>
      <c r="D56" s="2" t="s">
        <v>155</v>
      </c>
      <c r="E56" s="23">
        <v>60000</v>
      </c>
      <c r="F56" s="96"/>
      <c r="G56" s="96"/>
    </row>
    <row r="57" spans="1:7" s="1" customFormat="1" ht="15.75" x14ac:dyDescent="0.25">
      <c r="A57" s="2"/>
      <c r="B57" s="2"/>
      <c r="C57" s="2"/>
      <c r="D57" s="2" t="s">
        <v>203</v>
      </c>
      <c r="E57" s="23">
        <v>300000</v>
      </c>
      <c r="F57" s="96"/>
      <c r="G57" s="96"/>
    </row>
    <row r="58" spans="1:7" s="1" customFormat="1" ht="15.75" customHeight="1" x14ac:dyDescent="0.25">
      <c r="A58" s="2"/>
      <c r="B58" s="2" t="s">
        <v>95</v>
      </c>
      <c r="C58" s="10" t="s">
        <v>62</v>
      </c>
      <c r="E58" s="13"/>
      <c r="F58" s="96">
        <f>SUM(F61+F59)</f>
        <v>160000</v>
      </c>
      <c r="G58" s="96">
        <f>SUM(G61+G59)</f>
        <v>160000</v>
      </c>
    </row>
    <row r="59" spans="1:7" s="1" customFormat="1" ht="15.75" customHeight="1" x14ac:dyDescent="0.25">
      <c r="A59" s="2"/>
      <c r="B59" s="2"/>
      <c r="C59" s="2" t="s">
        <v>116</v>
      </c>
      <c r="D59" s="1" t="s">
        <v>117</v>
      </c>
      <c r="E59" s="13"/>
      <c r="F59" s="96">
        <v>40000</v>
      </c>
      <c r="G59" s="96">
        <v>40000</v>
      </c>
    </row>
    <row r="60" spans="1:7" s="1" customFormat="1" ht="15.75" customHeight="1" x14ac:dyDescent="0.25">
      <c r="A60" s="2"/>
      <c r="B60" s="2"/>
      <c r="C60" s="2"/>
      <c r="D60" s="1" t="s">
        <v>193</v>
      </c>
      <c r="E60" s="13"/>
      <c r="F60" s="96"/>
      <c r="G60" s="96"/>
    </row>
    <row r="61" spans="1:7" s="1" customFormat="1" ht="15.75" x14ac:dyDescent="0.25">
      <c r="A61" s="2"/>
      <c r="B61" s="2"/>
      <c r="C61" s="2" t="s">
        <v>115</v>
      </c>
      <c r="D61" s="2" t="s">
        <v>16</v>
      </c>
      <c r="E61" s="12"/>
      <c r="F61" s="96">
        <v>120000</v>
      </c>
      <c r="G61" s="96">
        <v>120000</v>
      </c>
    </row>
    <row r="62" spans="1:7" s="1" customFormat="1" ht="15.75" x14ac:dyDescent="0.25">
      <c r="A62" s="2"/>
      <c r="B62" s="2"/>
      <c r="C62" s="2"/>
      <c r="D62" s="2" t="s">
        <v>171</v>
      </c>
      <c r="E62" s="12"/>
      <c r="F62" s="96"/>
      <c r="G62" s="96"/>
    </row>
    <row r="63" spans="1:7" s="1" customFormat="1" ht="15.75" x14ac:dyDescent="0.25">
      <c r="A63" s="2"/>
      <c r="B63" s="2" t="s">
        <v>84</v>
      </c>
      <c r="C63" s="2" t="s">
        <v>61</v>
      </c>
      <c r="D63" s="2"/>
      <c r="E63" s="12"/>
      <c r="F63" s="96">
        <f>SUM(F64+F68+F73)</f>
        <v>1498120</v>
      </c>
      <c r="G63" s="96">
        <f>SUM(G64+G68+G73)</f>
        <v>1298120</v>
      </c>
    </row>
    <row r="64" spans="1:7" s="1" customFormat="1" ht="15.75" x14ac:dyDescent="0.25">
      <c r="A64" s="2"/>
      <c r="B64" s="2"/>
      <c r="C64" s="1" t="s">
        <v>96</v>
      </c>
      <c r="D64" s="10" t="s">
        <v>63</v>
      </c>
      <c r="E64" s="12"/>
      <c r="F64" s="96">
        <v>716120</v>
      </c>
      <c r="G64" s="96">
        <v>716120</v>
      </c>
    </row>
    <row r="65" spans="1:10" s="1" customFormat="1" ht="15.75" x14ac:dyDescent="0.25">
      <c r="A65" s="2"/>
      <c r="B65" s="2"/>
      <c r="C65" s="2"/>
      <c r="D65" s="2" t="s">
        <v>17</v>
      </c>
      <c r="E65" s="7">
        <v>495120</v>
      </c>
      <c r="F65" s="31"/>
      <c r="G65" s="31"/>
    </row>
    <row r="66" spans="1:10" s="1" customFormat="1" ht="15.75" x14ac:dyDescent="0.25">
      <c r="A66" s="2"/>
      <c r="B66" s="2"/>
      <c r="C66" s="2"/>
      <c r="D66" s="2" t="s">
        <v>18</v>
      </c>
      <c r="E66" s="7">
        <v>70000</v>
      </c>
      <c r="F66" s="31"/>
      <c r="G66" s="31"/>
    </row>
    <row r="67" spans="1:10" s="1" customFormat="1" ht="15.75" x14ac:dyDescent="0.25">
      <c r="A67" s="2"/>
      <c r="B67" s="2"/>
      <c r="C67" s="2"/>
      <c r="D67" s="2" t="s">
        <v>19</v>
      </c>
      <c r="E67" s="7">
        <v>151000</v>
      </c>
      <c r="F67" s="31"/>
      <c r="G67" s="31"/>
      <c r="I67" s="1" t="s">
        <v>161</v>
      </c>
      <c r="J67" s="134">
        <f>SUM(F16)</f>
        <v>15640905</v>
      </c>
    </row>
    <row r="68" spans="1:10" s="1" customFormat="1" ht="15.75" x14ac:dyDescent="0.25">
      <c r="A68" s="2"/>
      <c r="B68" s="2"/>
      <c r="C68" s="1" t="s">
        <v>97</v>
      </c>
      <c r="D68" s="10" t="s">
        <v>64</v>
      </c>
      <c r="E68" s="12"/>
      <c r="F68" s="96">
        <v>350000</v>
      </c>
      <c r="G68" s="96">
        <v>150000</v>
      </c>
      <c r="I68" s="1" t="s">
        <v>90</v>
      </c>
      <c r="J68" s="134">
        <f>SUM(F25)</f>
        <v>3008542</v>
      </c>
    </row>
    <row r="69" spans="1:10" s="1" customFormat="1" ht="15.75" x14ac:dyDescent="0.25">
      <c r="A69" s="2"/>
      <c r="B69" s="2"/>
      <c r="D69" s="2" t="s">
        <v>156</v>
      </c>
      <c r="E69" s="23">
        <v>150000</v>
      </c>
      <c r="F69" s="96"/>
      <c r="G69" s="96"/>
      <c r="I69" s="1" t="s">
        <v>83</v>
      </c>
      <c r="J69" s="134">
        <f>SUM(F7+F30+F46)</f>
        <v>6328830</v>
      </c>
    </row>
    <row r="70" spans="1:10" s="1" customFormat="1" ht="15.75" x14ac:dyDescent="0.25">
      <c r="A70" s="2"/>
      <c r="B70" s="2"/>
      <c r="D70" s="2"/>
      <c r="E70" s="23"/>
      <c r="F70" s="96"/>
      <c r="G70" s="96"/>
      <c r="I70" s="1" t="s">
        <v>165</v>
      </c>
      <c r="J70" s="134">
        <f>SUM(F86)</f>
        <v>205000</v>
      </c>
    </row>
    <row r="71" spans="1:10" s="1" customFormat="1" ht="15.75" x14ac:dyDescent="0.25">
      <c r="A71" s="2"/>
      <c r="B71" s="2"/>
      <c r="D71" s="2" t="s">
        <v>118</v>
      </c>
      <c r="E71" s="23">
        <v>200000</v>
      </c>
      <c r="F71" s="96"/>
      <c r="G71" s="96"/>
      <c r="I71" s="1" t="s">
        <v>185</v>
      </c>
      <c r="J71" s="134">
        <f>SUM(J67:J70)</f>
        <v>25183277</v>
      </c>
    </row>
    <row r="72" spans="1:10" s="1" customFormat="1" ht="15.75" x14ac:dyDescent="0.25">
      <c r="A72" s="2"/>
      <c r="B72" s="2"/>
      <c r="C72" s="2"/>
      <c r="D72" s="2" t="s">
        <v>33</v>
      </c>
      <c r="E72" s="12"/>
      <c r="F72" s="96"/>
      <c r="G72" s="96"/>
    </row>
    <row r="73" spans="1:10" s="1" customFormat="1" ht="15.75" x14ac:dyDescent="0.25">
      <c r="A73" s="2"/>
      <c r="B73" s="2"/>
      <c r="C73" s="1" t="s">
        <v>98</v>
      </c>
      <c r="D73" s="10" t="s">
        <v>65</v>
      </c>
      <c r="E73" s="12"/>
      <c r="F73" s="96">
        <v>432000</v>
      </c>
      <c r="G73" s="96">
        <v>432000</v>
      </c>
    </row>
    <row r="74" spans="1:10" s="1" customFormat="1" ht="15.75" x14ac:dyDescent="0.25">
      <c r="A74" s="2"/>
      <c r="B74" s="2"/>
      <c r="C74" s="2"/>
      <c r="D74" s="2" t="s">
        <v>34</v>
      </c>
      <c r="E74" s="23">
        <v>10000</v>
      </c>
      <c r="F74" s="96"/>
      <c r="G74" s="96"/>
    </row>
    <row r="75" spans="1:10" s="1" customFormat="1" ht="15.75" x14ac:dyDescent="0.25">
      <c r="A75" s="2"/>
      <c r="B75" s="2"/>
      <c r="C75" s="2"/>
      <c r="D75" s="2" t="s">
        <v>35</v>
      </c>
      <c r="E75" s="23">
        <v>10000</v>
      </c>
      <c r="F75" s="96"/>
      <c r="G75" s="96"/>
    </row>
    <row r="76" spans="1:10" s="1" customFormat="1" ht="15.75" x14ac:dyDescent="0.25">
      <c r="A76" s="2"/>
      <c r="B76" s="2"/>
      <c r="C76" s="2"/>
      <c r="D76" s="2" t="s">
        <v>36</v>
      </c>
      <c r="E76" s="23">
        <v>25000</v>
      </c>
      <c r="F76" s="96"/>
      <c r="G76" s="96"/>
    </row>
    <row r="77" spans="1:10" s="1" customFormat="1" ht="15.75" x14ac:dyDescent="0.25">
      <c r="A77" s="2"/>
      <c r="B77" s="2"/>
      <c r="C77" s="2"/>
      <c r="D77" s="2" t="s">
        <v>37</v>
      </c>
      <c r="E77" s="23">
        <v>37000</v>
      </c>
      <c r="F77" s="96"/>
      <c r="G77" s="96"/>
    </row>
    <row r="78" spans="1:10" s="1" customFormat="1" ht="15.75" x14ac:dyDescent="0.25">
      <c r="A78" s="2"/>
      <c r="B78" s="2"/>
      <c r="C78" s="2"/>
      <c r="D78" s="2" t="s">
        <v>38</v>
      </c>
      <c r="E78" s="23">
        <v>35000</v>
      </c>
      <c r="F78" s="96"/>
      <c r="G78" s="96"/>
    </row>
    <row r="79" spans="1:10" s="1" customFormat="1" ht="15.75" x14ac:dyDescent="0.25">
      <c r="A79" s="2"/>
      <c r="B79" s="2"/>
      <c r="C79" s="2"/>
      <c r="D79" s="2" t="s">
        <v>72</v>
      </c>
      <c r="E79" s="23">
        <v>30000</v>
      </c>
      <c r="F79" s="96"/>
      <c r="G79" s="96"/>
    </row>
    <row r="80" spans="1:10" s="1" customFormat="1" ht="15.75" x14ac:dyDescent="0.25">
      <c r="A80" s="2"/>
      <c r="B80" s="2"/>
      <c r="C80" s="2"/>
      <c r="D80" s="2" t="s">
        <v>66</v>
      </c>
      <c r="E80" s="23">
        <v>135000</v>
      </c>
      <c r="F80" s="96"/>
      <c r="G80" s="96"/>
    </row>
    <row r="81" spans="1:7" s="1" customFormat="1" ht="15.75" x14ac:dyDescent="0.25">
      <c r="A81" s="2"/>
      <c r="B81" s="2"/>
      <c r="C81" s="2"/>
      <c r="D81" s="2" t="s">
        <v>172</v>
      </c>
      <c r="E81" s="23">
        <v>10000</v>
      </c>
      <c r="F81" s="96"/>
      <c r="G81" s="96"/>
    </row>
    <row r="82" spans="1:7" s="1" customFormat="1" ht="15.75" x14ac:dyDescent="0.25">
      <c r="A82" s="2"/>
      <c r="B82" s="2"/>
      <c r="C82" s="2"/>
      <c r="D82" s="2" t="s">
        <v>157</v>
      </c>
      <c r="E82" s="23">
        <v>140000</v>
      </c>
      <c r="F82" s="96"/>
      <c r="G82" s="96"/>
    </row>
    <row r="83" spans="1:7" s="1" customFormat="1" ht="15.75" x14ac:dyDescent="0.25">
      <c r="A83" s="2"/>
      <c r="B83" s="2" t="s">
        <v>86</v>
      </c>
      <c r="C83" s="9" t="s">
        <v>69</v>
      </c>
      <c r="E83" s="12"/>
      <c r="F83" s="96">
        <f>SUM(F84:F85)</f>
        <v>490100</v>
      </c>
      <c r="G83" s="96">
        <f>SUM(G84:G85)</f>
        <v>390100</v>
      </c>
    </row>
    <row r="84" spans="1:7" s="1" customFormat="1" ht="15.75" x14ac:dyDescent="0.25">
      <c r="A84" s="2"/>
      <c r="B84" s="2"/>
      <c r="C84" s="14" t="s">
        <v>87</v>
      </c>
      <c r="D84" s="5" t="s">
        <v>70</v>
      </c>
      <c r="E84" s="12"/>
      <c r="F84" s="96">
        <v>490000</v>
      </c>
      <c r="G84" s="96">
        <v>390000</v>
      </c>
    </row>
    <row r="85" spans="1:7" s="1" customFormat="1" ht="15.75" x14ac:dyDescent="0.25">
      <c r="A85" s="2"/>
      <c r="B85" s="2"/>
      <c r="C85" s="14" t="s">
        <v>187</v>
      </c>
      <c r="D85" s="5" t="s">
        <v>188</v>
      </c>
      <c r="E85" s="12"/>
      <c r="F85" s="96">
        <v>100</v>
      </c>
      <c r="G85" s="96">
        <v>100</v>
      </c>
    </row>
    <row r="86" spans="1:7" s="1" customFormat="1" ht="15.75" x14ac:dyDescent="0.25">
      <c r="A86" s="15" t="s">
        <v>165</v>
      </c>
      <c r="B86" s="15" t="s">
        <v>127</v>
      </c>
      <c r="C86" s="4"/>
      <c r="D86" s="5"/>
      <c r="E86" s="12"/>
      <c r="F86" s="96">
        <f>SUM(F88+F91)</f>
        <v>205000</v>
      </c>
      <c r="G86" s="96">
        <f>SUM(G91+G88+G87)</f>
        <v>214249</v>
      </c>
    </row>
    <row r="87" spans="1:7" s="1" customFormat="1" ht="15.75" x14ac:dyDescent="0.25">
      <c r="A87" s="15"/>
      <c r="B87" s="15"/>
      <c r="C87" s="15" t="s">
        <v>223</v>
      </c>
      <c r="D87" s="5" t="s">
        <v>224</v>
      </c>
      <c r="E87" s="12"/>
      <c r="F87" s="96"/>
      <c r="G87" s="96">
        <v>168700</v>
      </c>
    </row>
    <row r="88" spans="1:7" s="1" customFormat="1" ht="15.75" x14ac:dyDescent="0.25">
      <c r="A88" s="2"/>
      <c r="C88" s="15" t="s">
        <v>204</v>
      </c>
      <c r="D88" s="4" t="s">
        <v>205</v>
      </c>
      <c r="E88" s="12"/>
      <c r="F88" s="96">
        <v>161417</v>
      </c>
      <c r="G88" s="96">
        <v>0</v>
      </c>
    </row>
    <row r="89" spans="1:7" s="1" customFormat="1" ht="15.75" x14ac:dyDescent="0.25">
      <c r="A89" s="2"/>
      <c r="B89" s="2"/>
      <c r="C89" s="14"/>
      <c r="D89" s="5" t="s">
        <v>209</v>
      </c>
      <c r="E89" s="146">
        <v>180000</v>
      </c>
      <c r="F89" s="96"/>
      <c r="G89" s="96"/>
    </row>
    <row r="90" spans="1:7" s="1" customFormat="1" ht="15.75" x14ac:dyDescent="0.25">
      <c r="A90" s="2"/>
      <c r="B90" s="2"/>
      <c r="C90" s="14"/>
      <c r="D90" s="5" t="s">
        <v>208</v>
      </c>
      <c r="E90" s="146">
        <v>25000</v>
      </c>
      <c r="F90" s="96"/>
      <c r="G90" s="96"/>
    </row>
    <row r="91" spans="1:7" s="1" customFormat="1" ht="15.75" x14ac:dyDescent="0.25">
      <c r="A91" s="2"/>
      <c r="B91" s="2"/>
      <c r="C91" s="145" t="s">
        <v>206</v>
      </c>
      <c r="D91" s="103" t="s">
        <v>207</v>
      </c>
      <c r="E91" s="12"/>
      <c r="F91" s="96">
        <v>43583</v>
      </c>
      <c r="G91" s="96">
        <v>45549</v>
      </c>
    </row>
    <row r="92" spans="1:7" s="1" customFormat="1" ht="15.75" x14ac:dyDescent="0.25">
      <c r="A92" s="2"/>
      <c r="B92" s="2"/>
      <c r="C92" s="14"/>
      <c r="D92" s="5"/>
      <c r="E92" s="12"/>
      <c r="F92" s="96"/>
      <c r="G92" s="96"/>
    </row>
    <row r="93" spans="1:7" s="1" customFormat="1" ht="15.75" x14ac:dyDescent="0.25">
      <c r="A93" s="5"/>
      <c r="B93" s="5"/>
      <c r="C93" s="10"/>
      <c r="D93" s="2"/>
      <c r="E93" s="13"/>
      <c r="F93" s="96"/>
      <c r="G93" s="96"/>
    </row>
    <row r="94" spans="1:7" s="1" customFormat="1" ht="15.75" x14ac:dyDescent="0.25">
      <c r="A94" s="5"/>
      <c r="B94" s="5"/>
      <c r="E94" s="13"/>
      <c r="F94" s="96"/>
      <c r="G94" s="96"/>
    </row>
    <row r="95" spans="1:7" s="11" customFormat="1" ht="21.75" customHeight="1" x14ac:dyDescent="0.25">
      <c r="A95" s="39" t="s">
        <v>0</v>
      </c>
      <c r="B95" s="39"/>
      <c r="C95" s="39"/>
      <c r="D95" s="39"/>
      <c r="E95" s="40"/>
      <c r="F95" s="97">
        <f>SUM(F15+F6+F45)</f>
        <v>25183277</v>
      </c>
      <c r="G95" s="97">
        <f>SUM(G15+G6+G45)</f>
        <v>25216937</v>
      </c>
    </row>
    <row r="96" spans="1:7" s="11" customFormat="1" ht="18" customHeight="1" x14ac:dyDescent="0.25">
      <c r="A96" s="11" t="s">
        <v>3</v>
      </c>
      <c r="E96" s="21">
        <v>4</v>
      </c>
      <c r="F96" s="20"/>
      <c r="G96" s="20"/>
    </row>
    <row r="98" spans="1:2" x14ac:dyDescent="0.2">
      <c r="A98" s="28"/>
      <c r="B98" s="133"/>
    </row>
    <row r="99" spans="1:2" x14ac:dyDescent="0.2">
      <c r="A99" s="28"/>
    </row>
    <row r="100" spans="1:2" x14ac:dyDescent="0.2">
      <c r="A100" s="28"/>
    </row>
  </sheetData>
  <mergeCells count="3">
    <mergeCell ref="A2:E2"/>
    <mergeCell ref="A3:E3"/>
    <mergeCell ref="A1:E1"/>
  </mergeCells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view="pageBreakPreview" zoomScaleNormal="100" zoomScaleSheetLayoutView="100" workbookViewId="0">
      <selection activeCell="F9" sqref="F9"/>
    </sheetView>
  </sheetViews>
  <sheetFormatPr defaultRowHeight="12.75" x14ac:dyDescent="0.2"/>
  <cols>
    <col min="1" max="1" width="13.42578125" customWidth="1"/>
    <col min="2" max="2" width="20.5703125" customWidth="1"/>
    <col min="5" max="5" width="9.5703125" bestFit="1" customWidth="1"/>
    <col min="6" max="6" width="19.85546875" customWidth="1"/>
  </cols>
  <sheetData>
    <row r="1" spans="1:9" ht="15.75" x14ac:dyDescent="0.25">
      <c r="A1" s="173" t="s">
        <v>233</v>
      </c>
      <c r="B1" s="173"/>
      <c r="C1" s="173"/>
      <c r="D1" s="173"/>
      <c r="E1" s="173"/>
      <c r="F1" s="173"/>
    </row>
    <row r="2" spans="1:9" ht="15.75" x14ac:dyDescent="0.25">
      <c r="A2" s="178" t="s">
        <v>55</v>
      </c>
      <c r="B2" s="178"/>
      <c r="C2" s="178"/>
      <c r="D2" s="178"/>
      <c r="E2" s="178"/>
      <c r="F2" s="178"/>
      <c r="G2" s="179"/>
      <c r="H2" s="179"/>
      <c r="I2" s="179"/>
    </row>
    <row r="3" spans="1:9" ht="15.75" x14ac:dyDescent="0.2">
      <c r="A3" s="171" t="s">
        <v>54</v>
      </c>
      <c r="B3" s="171"/>
      <c r="C3" s="171"/>
      <c r="D3" s="171"/>
      <c r="E3" s="171"/>
      <c r="F3" s="171"/>
      <c r="G3" s="180"/>
      <c r="H3" s="180"/>
      <c r="I3" s="180"/>
    </row>
    <row r="4" spans="1:9" ht="15.75" x14ac:dyDescent="0.2">
      <c r="A4" s="171" t="s">
        <v>198</v>
      </c>
      <c r="B4" s="180"/>
      <c r="C4" s="180"/>
      <c r="D4" s="180"/>
      <c r="E4" s="180"/>
      <c r="F4" s="180"/>
      <c r="G4" s="180"/>
      <c r="H4" s="180"/>
      <c r="I4" s="180"/>
    </row>
    <row r="5" spans="1:9" ht="15.75" x14ac:dyDescent="0.2">
      <c r="A5" s="19"/>
      <c r="B5" s="24"/>
      <c r="C5" s="24"/>
      <c r="D5" s="24"/>
      <c r="E5" s="24"/>
      <c r="F5" s="24"/>
      <c r="G5" s="24"/>
      <c r="H5" s="24"/>
      <c r="I5" s="24"/>
    </row>
    <row r="6" spans="1:9" ht="15.75" x14ac:dyDescent="0.25">
      <c r="A6" s="15" t="s">
        <v>25</v>
      </c>
    </row>
    <row r="7" spans="1:9" ht="15.75" x14ac:dyDescent="0.25">
      <c r="A7" s="15"/>
    </row>
    <row r="8" spans="1:9" x14ac:dyDescent="0.2">
      <c r="A8" t="s">
        <v>28</v>
      </c>
    </row>
    <row r="10" spans="1:9" x14ac:dyDescent="0.2">
      <c r="A10" t="s">
        <v>39</v>
      </c>
      <c r="C10">
        <v>3329610</v>
      </c>
      <c r="D10" s="28" t="s">
        <v>213</v>
      </c>
    </row>
    <row r="11" spans="1:9" x14ac:dyDescent="0.2">
      <c r="A11" s="28" t="s">
        <v>51</v>
      </c>
      <c r="C11">
        <v>-3109420</v>
      </c>
      <c r="D11" s="28" t="s">
        <v>213</v>
      </c>
    </row>
    <row r="12" spans="1:9" x14ac:dyDescent="0.2">
      <c r="A12" s="147" t="s">
        <v>212</v>
      </c>
      <c r="B12" s="147"/>
      <c r="C12" s="147">
        <f>SUM(C10:C11)</f>
        <v>220190</v>
      </c>
      <c r="D12" s="28" t="s">
        <v>213</v>
      </c>
    </row>
    <row r="13" spans="1:9" x14ac:dyDescent="0.2">
      <c r="A13" s="28"/>
    </row>
    <row r="15" spans="1:9" ht="15.75" x14ac:dyDescent="0.25">
      <c r="A15" s="15" t="s">
        <v>26</v>
      </c>
    </row>
    <row r="17" spans="1:8" x14ac:dyDescent="0.2">
      <c r="A17" s="28" t="s">
        <v>41</v>
      </c>
      <c r="B17" s="28"/>
      <c r="C17" s="28"/>
      <c r="D17" s="28"/>
      <c r="E17" s="28"/>
      <c r="F17" s="28"/>
      <c r="G17" s="28"/>
    </row>
    <row r="18" spans="1:8" x14ac:dyDescent="0.2">
      <c r="A18" s="28"/>
      <c r="B18" s="28"/>
      <c r="C18" s="28"/>
      <c r="D18" s="28"/>
      <c r="E18" s="28" t="s">
        <v>29</v>
      </c>
      <c r="F18" s="28"/>
      <c r="G18" s="28"/>
    </row>
    <row r="19" spans="1:8" x14ac:dyDescent="0.2">
      <c r="A19" s="28" t="s">
        <v>42</v>
      </c>
      <c r="B19" s="28"/>
      <c r="C19" s="28"/>
      <c r="D19" s="28"/>
      <c r="E19" s="28">
        <v>21853667</v>
      </c>
      <c r="F19" s="28" t="s">
        <v>213</v>
      </c>
      <c r="G19" s="28"/>
    </row>
    <row r="20" spans="1:8" x14ac:dyDescent="0.2">
      <c r="A20" s="28" t="s">
        <v>43</v>
      </c>
      <c r="B20" s="28"/>
      <c r="C20" s="28"/>
      <c r="D20" s="28"/>
      <c r="E20" s="28">
        <v>-14002700</v>
      </c>
      <c r="F20" s="28" t="s">
        <v>213</v>
      </c>
      <c r="G20" s="28"/>
    </row>
    <row r="21" spans="1:8" x14ac:dyDescent="0.2">
      <c r="A21" s="28" t="s">
        <v>152</v>
      </c>
      <c r="B21" s="28"/>
      <c r="C21" s="28"/>
      <c r="D21" s="28"/>
      <c r="E21" s="28">
        <v>-1717901</v>
      </c>
      <c r="F21" s="28" t="s">
        <v>213</v>
      </c>
      <c r="G21" s="28"/>
    </row>
    <row r="22" spans="1:8" x14ac:dyDescent="0.2">
      <c r="A22" s="28" t="s">
        <v>173</v>
      </c>
      <c r="B22" s="28"/>
      <c r="C22" s="28"/>
      <c r="D22" s="28"/>
      <c r="E22" s="28">
        <v>-2000</v>
      </c>
      <c r="F22" s="28" t="s">
        <v>213</v>
      </c>
      <c r="G22" s="28"/>
    </row>
    <row r="23" spans="1:8" x14ac:dyDescent="0.2">
      <c r="A23" s="147" t="s">
        <v>44</v>
      </c>
      <c r="B23" s="147"/>
      <c r="C23" s="147"/>
      <c r="D23" s="147"/>
      <c r="E23" s="147">
        <f>SUM(E19:E22)</f>
        <v>6131066</v>
      </c>
      <c r="F23" s="28" t="s">
        <v>213</v>
      </c>
      <c r="G23" s="28"/>
    </row>
    <row r="24" spans="1:8" x14ac:dyDescent="0.2">
      <c r="A24" s="116"/>
      <c r="B24" s="116"/>
      <c r="C24" s="116"/>
      <c r="D24" s="116"/>
      <c r="E24" s="116"/>
      <c r="F24" s="116"/>
      <c r="G24" s="28"/>
    </row>
    <row r="25" spans="1:8" x14ac:dyDescent="0.2">
      <c r="A25" s="28"/>
      <c r="B25" s="28"/>
      <c r="C25" s="28" t="s">
        <v>29</v>
      </c>
      <c r="D25" s="28" t="s">
        <v>30</v>
      </c>
      <c r="E25" s="28" t="s">
        <v>31</v>
      </c>
      <c r="F25" s="28" t="s">
        <v>40</v>
      </c>
      <c r="G25" s="28" t="s">
        <v>45</v>
      </c>
    </row>
    <row r="26" spans="1:8" x14ac:dyDescent="0.2">
      <c r="A26" s="28" t="s">
        <v>46</v>
      </c>
      <c r="B26" s="28"/>
      <c r="C26" s="28">
        <v>2017</v>
      </c>
      <c r="D26" s="29" t="s">
        <v>49</v>
      </c>
      <c r="E26" s="28">
        <v>2018</v>
      </c>
      <c r="F26" s="29" t="s">
        <v>50</v>
      </c>
      <c r="G26" s="28" t="s">
        <v>15</v>
      </c>
    </row>
    <row r="27" spans="1:8" x14ac:dyDescent="0.2">
      <c r="A27" s="28" t="s">
        <v>20</v>
      </c>
      <c r="B27" s="28"/>
      <c r="C27" s="28">
        <v>7</v>
      </c>
      <c r="D27" s="28">
        <v>5</v>
      </c>
      <c r="E27" s="28">
        <v>9</v>
      </c>
      <c r="F27" s="28">
        <v>3</v>
      </c>
      <c r="G27" s="28">
        <v>8</v>
      </c>
      <c r="H27" s="116"/>
    </row>
    <row r="28" spans="1:8" x14ac:dyDescent="0.2">
      <c r="A28" s="28" t="s">
        <v>22</v>
      </c>
      <c r="B28" s="28"/>
      <c r="C28" s="28">
        <v>4</v>
      </c>
      <c r="D28" s="28">
        <v>2</v>
      </c>
      <c r="E28" s="28">
        <v>2</v>
      </c>
      <c r="F28" s="28">
        <v>1</v>
      </c>
      <c r="G28" s="28">
        <v>3</v>
      </c>
      <c r="H28" s="116"/>
    </row>
    <row r="29" spans="1:8" x14ac:dyDescent="0.2">
      <c r="A29" s="28" t="s">
        <v>23</v>
      </c>
      <c r="B29" s="28"/>
      <c r="C29" s="28">
        <v>6</v>
      </c>
      <c r="D29" s="28">
        <v>4</v>
      </c>
      <c r="E29" s="28">
        <v>5</v>
      </c>
      <c r="F29" s="28">
        <v>2</v>
      </c>
      <c r="G29" s="28">
        <v>6</v>
      </c>
      <c r="H29" s="116"/>
    </row>
    <row r="30" spans="1:8" x14ac:dyDescent="0.2">
      <c r="A30" s="28" t="s">
        <v>47</v>
      </c>
      <c r="B30" s="28"/>
      <c r="C30" s="28">
        <v>2</v>
      </c>
      <c r="D30" s="28">
        <v>1</v>
      </c>
      <c r="E30" s="28">
        <v>3</v>
      </c>
      <c r="F30" s="28">
        <v>1</v>
      </c>
      <c r="G30" s="28">
        <v>2</v>
      </c>
      <c r="H30" s="116"/>
    </row>
    <row r="31" spans="1:8" x14ac:dyDescent="0.2">
      <c r="A31" s="28" t="s">
        <v>15</v>
      </c>
      <c r="B31" s="28"/>
      <c r="C31" s="28">
        <f>SUM(C27:C30)</f>
        <v>19</v>
      </c>
      <c r="D31" s="28">
        <f>SUM(D27:D30)</f>
        <v>12</v>
      </c>
      <c r="E31" s="28">
        <f>SUM(E27:E30)</f>
        <v>19</v>
      </c>
      <c r="F31" s="28">
        <f>SUM(F27:F30)</f>
        <v>7</v>
      </c>
      <c r="G31" s="28">
        <f>SUM(G27:G30)</f>
        <v>19</v>
      </c>
      <c r="H31" s="116"/>
    </row>
    <row r="32" spans="1:8" x14ac:dyDescent="0.2">
      <c r="A32" s="28"/>
      <c r="B32" s="28"/>
      <c r="C32" s="28"/>
      <c r="D32" s="28"/>
      <c r="E32" s="28"/>
      <c r="F32" s="28"/>
      <c r="G32" s="28"/>
    </row>
    <row r="33" spans="1:7" x14ac:dyDescent="0.2">
      <c r="A33" s="28" t="s">
        <v>219</v>
      </c>
      <c r="B33" s="28"/>
      <c r="C33" s="28"/>
      <c r="D33" s="28"/>
      <c r="E33" s="28"/>
      <c r="F33" s="28"/>
      <c r="G33" s="28"/>
    </row>
    <row r="34" spans="1:7" x14ac:dyDescent="0.2">
      <c r="A34" s="28"/>
      <c r="B34" s="28"/>
      <c r="C34" s="28"/>
      <c r="D34" s="28"/>
      <c r="E34" s="28"/>
      <c r="F34" s="28"/>
      <c r="G34" s="28"/>
    </row>
    <row r="35" spans="1:7" x14ac:dyDescent="0.2">
      <c r="A35" s="28" t="s">
        <v>220</v>
      </c>
      <c r="B35" s="28"/>
      <c r="C35" s="28"/>
      <c r="D35" s="28"/>
      <c r="E35" s="116"/>
      <c r="F35" s="28"/>
      <c r="G35" s="28"/>
    </row>
    <row r="36" spans="1:7" x14ac:dyDescent="0.2">
      <c r="A36" s="28"/>
      <c r="B36" s="28"/>
      <c r="C36" s="28"/>
      <c r="D36" s="28"/>
      <c r="E36" s="116"/>
      <c r="F36" s="28"/>
      <c r="G36" s="28"/>
    </row>
    <row r="37" spans="1:7" x14ac:dyDescent="0.2">
      <c r="A37" s="28" t="s">
        <v>20</v>
      </c>
      <c r="B37" s="28"/>
      <c r="C37" s="28">
        <v>2674214</v>
      </c>
      <c r="D37" s="28" t="s">
        <v>24</v>
      </c>
      <c r="E37" s="28"/>
      <c r="F37" s="28"/>
      <c r="G37" s="28"/>
    </row>
    <row r="38" spans="1:7" x14ac:dyDescent="0.2">
      <c r="A38" s="28" t="s">
        <v>22</v>
      </c>
      <c r="B38" s="28"/>
      <c r="C38" s="28">
        <v>1002831</v>
      </c>
      <c r="D38" s="28" t="s">
        <v>24</v>
      </c>
      <c r="E38" s="28"/>
      <c r="F38" s="28"/>
      <c r="G38" s="28"/>
    </row>
    <row r="39" spans="1:7" x14ac:dyDescent="0.2">
      <c r="A39" s="28" t="s">
        <v>23</v>
      </c>
      <c r="B39" s="28"/>
      <c r="C39" s="28">
        <v>2005657</v>
      </c>
      <c r="D39" s="28" t="s">
        <v>24</v>
      </c>
      <c r="E39" s="28"/>
      <c r="F39" s="28"/>
      <c r="G39" s="28"/>
    </row>
    <row r="40" spans="1:7" x14ac:dyDescent="0.2">
      <c r="A40" s="28" t="s">
        <v>21</v>
      </c>
      <c r="B40" s="28"/>
      <c r="C40" s="28">
        <v>668554</v>
      </c>
      <c r="D40" s="28" t="s">
        <v>24</v>
      </c>
      <c r="E40" s="28" t="s">
        <v>221</v>
      </c>
      <c r="F40" s="28"/>
      <c r="G40" s="28"/>
    </row>
    <row r="41" spans="1:7" x14ac:dyDescent="0.2">
      <c r="A41" s="28" t="s">
        <v>48</v>
      </c>
      <c r="B41" s="28"/>
      <c r="C41" s="147">
        <f>SUM(C37:C40)</f>
        <v>6351256</v>
      </c>
      <c r="D41" s="28" t="s">
        <v>24</v>
      </c>
      <c r="E41" s="28"/>
      <c r="F41" s="28"/>
      <c r="G41" s="28"/>
    </row>
  </sheetData>
  <mergeCells count="4">
    <mergeCell ref="A1:F1"/>
    <mergeCell ref="A2:I2"/>
    <mergeCell ref="A3:I3"/>
    <mergeCell ref="A4:I4"/>
  </mergeCells>
  <phoneticPr fontId="28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4</vt:i4>
      </vt:variant>
    </vt:vector>
  </HeadingPairs>
  <TitlesOfParts>
    <vt:vector size="10" baseType="lpstr">
      <vt:lpstr>Társulás mérleg</vt:lpstr>
      <vt:lpstr>Bevétel-kiadás Társ</vt:lpstr>
      <vt:lpstr> Óvoda bevétel</vt:lpstr>
      <vt:lpstr>óvoda bev. jogc.</vt:lpstr>
      <vt:lpstr>Óvoda kiadás</vt:lpstr>
      <vt:lpstr>óvoda elszámolás</vt:lpstr>
      <vt:lpstr>' Óvoda bevétel'!Nyomtatási_terület</vt:lpstr>
      <vt:lpstr>'óvoda elszámolás'!Nyomtatási_terület</vt:lpstr>
      <vt:lpstr>'Óvoda kiadás'!Nyomtatási_terület</vt:lpstr>
      <vt:lpstr>'Társulás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Andras</cp:lastModifiedBy>
  <cp:lastPrinted>2018-09-17T12:06:45Z</cp:lastPrinted>
  <dcterms:created xsi:type="dcterms:W3CDTF">2007-08-29T05:53:55Z</dcterms:created>
  <dcterms:modified xsi:type="dcterms:W3CDTF">2020-01-05T18:51:58Z</dcterms:modified>
</cp:coreProperties>
</file>